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megan/Desktop/Templates - Free Production Scheduling and Planning Templates/"/>
    </mc:Choice>
  </mc:AlternateContent>
  <xr:revisionPtr revIDLastSave="0" documentId="13_ncr:1_{7CE9EEEA-6CCB-3C40-AF2B-F59AA510DB97}" xr6:coauthVersionLast="47" xr6:coauthVersionMax="47" xr10:uidLastSave="{00000000-0000-0000-0000-000000000000}"/>
  <bookViews>
    <workbookView xWindow="0" yWindow="1160" windowWidth="24100" windowHeight="15480" tabRatio="500" xr2:uid="{00000000-000D-0000-FFFF-FFFF00000000}"/>
  </bookViews>
  <sheets>
    <sheet name="Weekly Production Schedule" sheetId="1" r:id="rId1"/>
    <sheet name="Inventory Mgmt" sheetId="10" r:id="rId2"/>
    <sheet name="QC Daily Check" sheetId="11" r:id="rId3"/>
    <sheet name="Material Requirements" sheetId="12" r:id="rId4"/>
    <sheet name="Downtime Log" sheetId="4" r:id="rId5"/>
    <sheet name="Dropdown keys - DO NOT DELETE" sheetId="9" r:id="rId6"/>
    <sheet name="- Disclaimer -" sheetId="8" r:id="rId7"/>
  </sheets>
  <externalReferences>
    <externalReference r:id="rId8"/>
    <externalReference r:id="rId9"/>
    <externalReference r:id="rId10"/>
    <externalReference r:id="rId11"/>
  </externalReferences>
  <definedNames>
    <definedName name="Interval" localSheetId="5">'[1]Office Work Schedule'!#REF!</definedName>
    <definedName name="Interval">'[1]Office Work Schedule'!#REF!</definedName>
    <definedName name="_xlnm.Print_Area" localSheetId="4">'Downtime Log'!$B$1:$D$33</definedName>
    <definedName name="_xlnm.Print_Area" localSheetId="1">'Inventory Mgmt'!$B$1:$L$22</definedName>
    <definedName name="_xlnm.Print_Area" localSheetId="3">'Material Requirements'!$A$1:$D$22</definedName>
    <definedName name="_xlnm.Print_Area" localSheetId="2">'QC Daily Check'!$A$1:$D$22</definedName>
    <definedName name="_xlnm.Print_Area" localSheetId="0">'Weekly Production Schedule'!$B$2:$Z$40</definedName>
    <definedName name="ScheduleStart" localSheetId="5">'[1]Office Work Schedule'!#REF!</definedName>
    <definedName name="ScheduleStart">'[1]Office Work Schedule'!#REF!</definedName>
    <definedName name="TAX">'[2]Bid Tabulation'!$E$158</definedName>
    <definedName name="Type" localSheetId="5">'[3]Maintenance Work Order'!#REF!</definedName>
    <definedName name="Type" localSheetId="1">'[3]Maintenance Work Order'!#REF!</definedName>
    <definedName name="Type" localSheetId="3">'[3]Maintenance Work Order'!#REF!</definedName>
    <definedName name="Type" localSheetId="2">'[3]Maintenance Work Order'!#REF!</definedName>
    <definedName name="Type">'[3]Maintenance Work Order'!#REF!</definedName>
    <definedName name="valHighlight" localSheetId="1">'Inventory Mgmt'!#REF!</definedName>
    <definedName name="valHighlight" localSheetId="3">'Material Requirements'!#REF!</definedName>
    <definedName name="valHighlight" localSheetId="2">'QC Daily Check'!#REF!</definedName>
    <definedName name="valHighlight">'[4]Product Master'!#REF!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1" l="1"/>
  <c r="P23" i="1"/>
  <c r="I24" i="1"/>
  <c r="O24" i="1"/>
  <c r="P24" i="1"/>
  <c r="I25" i="1"/>
  <c r="O25" i="1"/>
  <c r="P25" i="1"/>
  <c r="I26" i="1"/>
  <c r="O26" i="1"/>
  <c r="P26" i="1"/>
  <c r="I27" i="1"/>
  <c r="O27" i="1"/>
  <c r="P27" i="1"/>
  <c r="I28" i="1"/>
  <c r="O28" i="1"/>
  <c r="P28" i="1"/>
  <c r="I29" i="1"/>
  <c r="I23" i="1" s="1"/>
  <c r="O29" i="1"/>
  <c r="P29" i="1"/>
  <c r="I21" i="1"/>
  <c r="O21" i="1"/>
  <c r="P21" i="1"/>
  <c r="I22" i="1"/>
  <c r="O22" i="1"/>
  <c r="P22" i="1"/>
  <c r="H30" i="1"/>
  <c r="P30" i="1" s="1"/>
  <c r="I31" i="1"/>
  <c r="O31" i="1"/>
  <c r="P31" i="1"/>
  <c r="I32" i="1"/>
  <c r="O32" i="1"/>
  <c r="P32" i="1"/>
  <c r="I33" i="1"/>
  <c r="O33" i="1"/>
  <c r="P33" i="1"/>
  <c r="I34" i="1"/>
  <c r="O34" i="1"/>
  <c r="P34" i="1"/>
  <c r="B3" i="10"/>
  <c r="B4" i="10"/>
  <c r="B5" i="10"/>
  <c r="B6" i="10"/>
  <c r="B7" i="10"/>
  <c r="B8" i="10"/>
  <c r="B9" i="10"/>
  <c r="B10" i="10"/>
  <c r="B11" i="10"/>
  <c r="B12" i="10"/>
  <c r="B13" i="10"/>
  <c r="B14" i="10"/>
  <c r="B15" i="10"/>
  <c r="B16" i="10"/>
  <c r="B17" i="10"/>
  <c r="B18" i="10"/>
  <c r="B19" i="10"/>
  <c r="B20" i="10"/>
  <c r="B21" i="10"/>
  <c r="B22" i="10"/>
  <c r="P17" i="1"/>
  <c r="O11" i="1"/>
  <c r="P20" i="1"/>
  <c r="P19" i="1"/>
  <c r="P16" i="1"/>
  <c r="P15" i="1"/>
  <c r="P14" i="1"/>
  <c r="P13" i="1"/>
  <c r="P12" i="1"/>
  <c r="P11" i="1"/>
  <c r="I30" i="1" l="1"/>
  <c r="O20" i="1"/>
  <c r="O19" i="1"/>
  <c r="O14" i="1"/>
  <c r="O15" i="1"/>
  <c r="O16" i="1"/>
  <c r="O17" i="1"/>
  <c r="O13" i="1"/>
  <c r="O12" i="1"/>
  <c r="G36" i="1"/>
  <c r="Z39" i="1"/>
  <c r="I19" i="1"/>
  <c r="I20" i="1"/>
  <c r="I11" i="1"/>
  <c r="I12" i="1"/>
  <c r="I13" i="1"/>
  <c r="I14" i="1"/>
  <c r="I15" i="1"/>
  <c r="I16" i="1"/>
  <c r="I17" i="1"/>
  <c r="H36" i="1"/>
  <c r="R38" i="1" l="1"/>
  <c r="R40" i="1" s="1"/>
  <c r="S38" i="1" s="1"/>
  <c r="P18" i="1"/>
  <c r="P10" i="1"/>
  <c r="I18" i="1"/>
  <c r="R37" i="1"/>
  <c r="S37" i="1" s="1"/>
  <c r="T37" i="1" s="1"/>
  <c r="U37" i="1" s="1"/>
  <c r="V37" i="1" s="1"/>
  <c r="W37" i="1" s="1"/>
  <c r="X37" i="1" s="1"/>
  <c r="I36" i="1"/>
  <c r="I10" i="1"/>
  <c r="S40" i="1" l="1"/>
  <c r="T38" i="1" l="1"/>
  <c r="T40" i="1" l="1"/>
  <c r="U38" i="1" l="1"/>
  <c r="U40" i="1" l="1"/>
  <c r="V38" i="1" l="1"/>
  <c r="V40" i="1" l="1"/>
  <c r="W38" i="1" l="1"/>
  <c r="W40" i="1" l="1"/>
  <c r="X38" i="1" s="1"/>
  <c r="X40" i="1" s="1"/>
  <c r="Z40" i="1" l="1"/>
  <c r="Z38" i="1"/>
</calcChain>
</file>

<file path=xl/sharedStrings.xml><?xml version="1.0" encoding="utf-8"?>
<sst xmlns="http://schemas.openxmlformats.org/spreadsheetml/2006/main" count="148" uniqueCount="108">
  <si>
    <t>WEEK 1</t>
  </si>
  <si>
    <t>M</t>
  </si>
  <si>
    <t>T</t>
  </si>
  <si>
    <t>W</t>
  </si>
  <si>
    <t>R</t>
  </si>
  <si>
    <t>F</t>
  </si>
  <si>
    <t>STATUS</t>
  </si>
  <si>
    <t>Not Started</t>
  </si>
  <si>
    <t>In Progress</t>
  </si>
  <si>
    <t>DAY</t>
  </si>
  <si>
    <t>ESTIMATE</t>
  </si>
  <si>
    <t>REMAINING</t>
  </si>
  <si>
    <t>COMPLETED</t>
  </si>
  <si>
    <t>HRS COMPLETED</t>
  </si>
  <si>
    <t>HRS REMAINING</t>
  </si>
  <si>
    <t>Enter hours completed per day ----&gt;</t>
  </si>
  <si>
    <t>PLAN</t>
  </si>
  <si>
    <t>CLICK HERE TO CREATE IN SMARTSHEET</t>
  </si>
  <si>
    <t>Complete</t>
  </si>
  <si>
    <t>Overdue</t>
  </si>
  <si>
    <t>HOURS</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</si>
  <si>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</si>
  <si>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</si>
  <si>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</si>
  <si>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Start Date</t>
  </si>
  <si>
    <t>Name</t>
  </si>
  <si>
    <t>MM/DD/YY</t>
  </si>
  <si>
    <t>SKU</t>
  </si>
  <si>
    <t>123</t>
  </si>
  <si>
    <t>456</t>
  </si>
  <si>
    <t>12345</t>
  </si>
  <si>
    <t>Product Name</t>
  </si>
  <si>
    <r>
      <rPr>
        <b/>
        <sz val="11"/>
        <color theme="8" tint="-0.249977111117893"/>
        <rFont val="Century Gothic"/>
        <family val="2"/>
      </rPr>
      <t>Resource Allocation:</t>
    </r>
    <r>
      <rPr>
        <b/>
        <sz val="9"/>
        <color theme="8" tint="-0.249977111117893"/>
        <rFont val="Century Gothic"/>
        <family val="2"/>
      </rPr>
      <t xml:space="preserve">
Machine / Workstation</t>
    </r>
  </si>
  <si>
    <r>
      <rPr>
        <b/>
        <sz val="11"/>
        <color theme="8" tint="-0.249977111117893"/>
        <rFont val="Century Gothic"/>
        <family val="2"/>
      </rPr>
      <t>Material Usage:</t>
    </r>
    <r>
      <rPr>
        <b/>
        <sz val="9"/>
        <color theme="8" tint="-0.249977111117893"/>
        <rFont val="Century Gothic"/>
        <family val="2"/>
      </rPr>
      <t xml:space="preserve">
Raw Materials </t>
    </r>
  </si>
  <si>
    <t>Usage Tracking: Actual</t>
  </si>
  <si>
    <t>Usage Tracking: Planned</t>
  </si>
  <si>
    <t>Needs Update</t>
  </si>
  <si>
    <t>Needs Review</t>
  </si>
  <si>
    <t>On Hold</t>
  </si>
  <si>
    <t>DROPDOWN KEYS - DO NOT DELETE</t>
  </si>
  <si>
    <t>Shift</t>
  </si>
  <si>
    <t>Department</t>
  </si>
  <si>
    <t>Quality Checkpoints</t>
  </si>
  <si>
    <t>S</t>
  </si>
  <si>
    <t>Su</t>
  </si>
  <si>
    <t>Due Date</t>
  </si>
  <si>
    <t>Duration</t>
  </si>
  <si>
    <r>
      <rPr>
        <b/>
        <sz val="11"/>
        <color theme="8" tint="-0.249977111117893"/>
        <rFont val="Century Gothic"/>
        <family val="2"/>
      </rPr>
      <t>Weekly Performance Metrics</t>
    </r>
    <r>
      <rPr>
        <b/>
        <sz val="9"/>
        <color theme="8" tint="-0.249977111117893"/>
        <rFont val="Century Gothic"/>
        <family val="2"/>
      </rPr>
      <t xml:space="preserve">
Percent of  Completion</t>
    </r>
  </si>
  <si>
    <t>Downtime and Efficiency</t>
  </si>
  <si>
    <t>Production Details - Planned Production Quantity 
(hours per day)</t>
  </si>
  <si>
    <t>Weekly Production Schedule Template</t>
  </si>
  <si>
    <t>Total Hours</t>
  </si>
  <si>
    <t>Item H description</t>
  </si>
  <si>
    <t>Cole</t>
  </si>
  <si>
    <t>ITEM H</t>
  </si>
  <si>
    <t>H123</t>
  </si>
  <si>
    <t>Yes</t>
  </si>
  <si>
    <t>Item G description</t>
  </si>
  <si>
    <t>ITEM G</t>
  </si>
  <si>
    <t>G123</t>
  </si>
  <si>
    <t>Item F description</t>
  </si>
  <si>
    <t>ITEM F</t>
  </si>
  <si>
    <t>F123</t>
  </si>
  <si>
    <t>Item E description</t>
  </si>
  <si>
    <t>ITEM E</t>
  </si>
  <si>
    <t>E123</t>
  </si>
  <si>
    <t>Item D description</t>
  </si>
  <si>
    <t>ITEM D</t>
  </si>
  <si>
    <t>D123</t>
  </si>
  <si>
    <t>Item C description</t>
  </si>
  <si>
    <t>ITEM C</t>
  </si>
  <si>
    <t>C123</t>
  </si>
  <si>
    <t>Item B description</t>
  </si>
  <si>
    <t>ITEM B</t>
  </si>
  <si>
    <t>B123</t>
  </si>
  <si>
    <t>Item A description</t>
  </si>
  <si>
    <t>ITEM A</t>
  </si>
  <si>
    <t>A123</t>
  </si>
  <si>
    <t>Item Discontinued?</t>
  </si>
  <si>
    <t>Item Re-Order Quantity</t>
  </si>
  <si>
    <t>Days per Re-Orde</t>
  </si>
  <si>
    <t>Re-Order Level</t>
  </si>
  <si>
    <t>Product Description</t>
  </si>
  <si>
    <t>Manufacturer</t>
  </si>
  <si>
    <t>SKU NO.</t>
  </si>
  <si>
    <t>Re-Order  (auto-fill)</t>
  </si>
  <si>
    <t>Inventory Management</t>
  </si>
  <si>
    <t>Date of Update</t>
  </si>
  <si>
    <t>Notes</t>
  </si>
  <si>
    <t xml:space="preserve">Quality Control </t>
  </si>
  <si>
    <t>Check</t>
  </si>
  <si>
    <t>Item</t>
  </si>
  <si>
    <t>Defect Rate Calculation</t>
  </si>
  <si>
    <t>X</t>
  </si>
  <si>
    <t>Item A</t>
  </si>
  <si>
    <t>Item B</t>
  </si>
  <si>
    <t>Item C</t>
  </si>
  <si>
    <t>Material Requirements</t>
  </si>
  <si>
    <t>Daily Usage Tracking</t>
  </si>
  <si>
    <t>Inventory Levels</t>
  </si>
  <si>
    <t>Downtime Log</t>
  </si>
  <si>
    <t>Planned</t>
  </si>
  <si>
    <t>Unplanned</t>
  </si>
  <si>
    <t>Reasons</t>
  </si>
  <si>
    <t>Date</t>
  </si>
  <si>
    <t>Notes and Action Items</t>
  </si>
  <si>
    <t>Daily production notes</t>
  </si>
  <si>
    <t>Stock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</si>
</sst>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mm/dd/yyyy"/>
    <numFmt numFmtId="165" formatCode="mm/dd/yy"/>
    <numFmt numFmtId="166" formatCode="0.00000"/>
    <numFmt numFmtId="167" formatCode="[$-F800]dddd\,\ mmmm\ dd\,\ yyyy"/>
    <numFmt numFmtId="168" formatCode="_-[$$-409]* #,##0.00_ ;_-[$$-409]* \-#,##0.00\ ;_-[$$-409]* &quot;-&quot;??_ ;_-@_ "/>
    <numFmt numFmtId="169" formatCode="_-* #,##0.00_-;\-* #,##0.00_-;_-* &quot;-&quot;??_-;_-@_-"/>
    <numFmt numFmtId="170" formatCode="m/d/yy;@"/>
    <numFmt numFmtId="171" formatCode="mm/dd/yy;@"/>
  </numFmts>
  <fonts count="36">
    <font>
      <sz val="12"/>
      <color theme="1"/>
      <name val="Corbel"/>
      <family val="2"/>
      <scheme val="minor"/>
    </font>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10"/>
      <color theme="0" tint="-0.499984740745262"/>
      <name val="Century GothiC "/>
    </font>
    <font>
      <sz val="10"/>
      <color theme="1"/>
      <name val="Century GothiC "/>
    </font>
    <font>
      <b/>
      <sz val="22"/>
      <color theme="0"/>
      <name val="Century Gothic"/>
      <family val="1"/>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b/>
      <sz val="8"/>
      <color theme="0" tint="-0.499984740745262"/>
      <name val="Century Gothic"/>
      <family val="1"/>
    </font>
    <font>
      <b/>
      <sz val="11"/>
      <color theme="0" tint="-0.499984740745262"/>
      <name val="Century Gothic"/>
      <family val="1"/>
    </font>
    <font>
      <sz val="7"/>
      <color theme="8" tint="-0.249977111117893"/>
      <name val="Century Gothic"/>
      <family val="1"/>
    </font>
    <font>
      <b/>
      <sz val="18"/>
      <color theme="0" tint="-0.499984740745262"/>
      <name val="Century Gothic"/>
      <family val="1"/>
    </font>
    <font>
      <sz val="11"/>
      <color theme="1"/>
      <name val="Corbel"/>
      <family val="2"/>
      <scheme val="minor"/>
    </font>
    <font>
      <b/>
      <sz val="22"/>
      <color theme="1" tint="0.34998626667073579"/>
      <name val="Century Gothic"/>
      <family val="2"/>
    </font>
    <font>
      <sz val="22"/>
      <color theme="1" tint="0.34998626667073579"/>
      <name val="Century Gothic"/>
      <family val="2"/>
    </font>
    <font>
      <sz val="18"/>
      <color theme="1" tint="0.34998626667073579"/>
      <name val="Century Gothic"/>
      <family val="2"/>
    </font>
    <font>
      <sz val="12"/>
      <color theme="1" tint="0.34998626667073579"/>
      <name val="Century Gothic"/>
      <family val="2"/>
    </font>
    <font>
      <sz val="10"/>
      <color theme="3" tint="-0.499984740745262"/>
      <name val="Century Gothic"/>
      <family val="1"/>
    </font>
    <font>
      <b/>
      <sz val="11"/>
      <color theme="8" tint="-0.249977111117893"/>
      <name val="Century Gothic"/>
      <family val="2"/>
    </font>
    <font>
      <b/>
      <sz val="9"/>
      <color theme="8" tint="-0.249977111117893"/>
      <name val="Century Gothic"/>
      <family val="2"/>
    </font>
    <font>
      <sz val="9"/>
      <color rgb="FF000000"/>
      <name val="Century Gothic"/>
      <family val="1"/>
    </font>
    <font>
      <b/>
      <sz val="8"/>
      <color theme="8" tint="-0.249977111117893"/>
      <name val="Century Gothic"/>
      <family val="2"/>
    </font>
    <font>
      <sz val="16"/>
      <color theme="8" tint="-0.249977111117893"/>
      <name val="Century Gothic"/>
      <family val="1"/>
    </font>
    <font>
      <sz val="10"/>
      <color theme="1"/>
      <name val="Century Gothic"/>
      <family val="2"/>
    </font>
    <font>
      <sz val="10"/>
      <color theme="0"/>
      <name val="Century Gothic"/>
      <family val="1"/>
    </font>
    <font>
      <sz val="10"/>
      <color rgb="FF000000"/>
      <name val="Century Gothic"/>
      <family val="1"/>
    </font>
    <font>
      <b/>
      <sz val="12"/>
      <color theme="1"/>
      <name val="Century Gothic"/>
      <family val="2"/>
    </font>
    <font>
      <b/>
      <u/>
      <sz val="22"/>
      <color theme="0"/>
      <name val="Century Gothic"/>
      <family val="1"/>
    </font>
  </fonts>
  <fills count="21">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0BD32"/>
        <bgColor indexed="64"/>
      </patternFill>
    </fill>
    <fill>
      <patternFill patternType="solid">
        <fgColor rgb="FFB6DDDD"/>
        <bgColor indexed="64"/>
      </patternFill>
    </fill>
    <fill>
      <patternFill patternType="solid">
        <fgColor rgb="FFB9FAF6"/>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rgb="FF00B0F0"/>
        <bgColor indexed="64"/>
      </patternFill>
    </fill>
    <fill>
      <patternFill patternType="solid">
        <fgColor theme="9"/>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rgb="FFBFBFBF"/>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top/>
      <bottom style="thin">
        <color theme="0" tint="-0.24994659260841701"/>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0" fillId="0" borderId="0"/>
    <xf numFmtId="169" fontId="1" fillId="0" borderId="0" applyFont="0" applyFill="0" applyBorder="0" applyAlignment="0" applyProtection="0"/>
    <xf numFmtId="0" fontId="2" fillId="0" borderId="0" applyNumberFormat="0" applyFill="0" applyBorder="0" applyAlignment="0" applyProtection="0"/>
  </cellStyleXfs>
  <cellXfs count="141">
    <xf numFmtId="0" fontId="0" fillId="0" borderId="0" xfId="0"/>
    <xf numFmtId="0" fontId="4" fillId="0" borderId="0" xfId="0" applyFont="1"/>
    <xf numFmtId="0" fontId="5" fillId="9" borderId="0" xfId="0" applyFont="1" applyFill="1" applyAlignment="1">
      <alignment vertical="center"/>
    </xf>
    <xf numFmtId="0" fontId="6"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14" fillId="0" borderId="3"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2" fillId="8" borderId="3" xfId="0" applyFont="1" applyFill="1" applyBorder="1" applyAlignment="1">
      <alignment horizontal="center" vertical="center"/>
    </xf>
    <xf numFmtId="0" fontId="18" fillId="7" borderId="3" xfId="0" applyFont="1" applyFill="1" applyBorder="1" applyAlignment="1">
      <alignment horizontal="center" vertical="center"/>
    </xf>
    <xf numFmtId="1" fontId="18" fillId="7" borderId="3" xfId="0" applyNumberFormat="1" applyFont="1" applyFill="1" applyBorder="1" applyAlignment="1">
      <alignment horizontal="center" vertical="center"/>
    </xf>
    <xf numFmtId="0" fontId="19" fillId="0" borderId="0" xfId="0" applyFont="1" applyAlignment="1">
      <alignment horizontal="left" vertical="center"/>
    </xf>
    <xf numFmtId="0" fontId="12" fillId="12" borderId="4" xfId="0" applyFont="1" applyFill="1" applyBorder="1" applyAlignment="1">
      <alignment horizontal="left"/>
    </xf>
    <xf numFmtId="0" fontId="12" fillId="12" borderId="2" xfId="0" applyFont="1" applyFill="1" applyBorder="1" applyAlignment="1">
      <alignment horizontal="left" vertical="top"/>
    </xf>
    <xf numFmtId="166" fontId="17" fillId="0" borderId="0" xfId="0" applyNumberFormat="1" applyFont="1" applyAlignment="1">
      <alignment horizontal="center" vertical="center"/>
    </xf>
    <xf numFmtId="0" fontId="11" fillId="4" borderId="3" xfId="0" applyFont="1" applyFill="1" applyBorder="1" applyAlignment="1">
      <alignment horizontal="right" vertical="center" indent="1"/>
    </xf>
    <xf numFmtId="0" fontId="20" fillId="0" borderId="0" xfId="4"/>
    <xf numFmtId="0" fontId="4" fillId="0" borderId="5" xfId="4" applyFont="1" applyBorder="1" applyAlignment="1">
      <alignment horizontal="left" vertical="center" wrapText="1" indent="2"/>
    </xf>
    <xf numFmtId="0" fontId="21" fillId="9" borderId="0" xfId="0" applyFont="1" applyFill="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1" fillId="0" borderId="0" xfId="0" applyFont="1" applyAlignment="1">
      <alignment vertical="center"/>
    </xf>
    <xf numFmtId="0" fontId="23" fillId="0" borderId="0" xfId="0" applyFont="1" applyAlignment="1">
      <alignment horizontal="left" vertical="center"/>
    </xf>
    <xf numFmtId="0" fontId="22" fillId="0" borderId="0" xfId="0" applyFont="1" applyAlignment="1">
      <alignment horizontal="center" vertical="center"/>
    </xf>
    <xf numFmtId="0" fontId="22" fillId="0" borderId="0" xfId="0" applyFont="1"/>
    <xf numFmtId="0" fontId="15" fillId="6" borderId="6" xfId="0" applyFont="1" applyFill="1" applyBorder="1" applyAlignment="1">
      <alignment horizontal="left" vertical="center" wrapText="1" indent="1"/>
    </xf>
    <xf numFmtId="167" fontId="25" fillId="9" borderId="0" xfId="0" applyNumberFormat="1" applyFont="1" applyFill="1" applyAlignment="1">
      <alignment horizontal="center" vertical="center"/>
    </xf>
    <xf numFmtId="0" fontId="15" fillId="6" borderId="6" xfId="0" applyFont="1" applyFill="1" applyBorder="1" applyAlignment="1">
      <alignment horizontal="center" vertical="center" wrapText="1"/>
    </xf>
    <xf numFmtId="0" fontId="15" fillId="9" borderId="6" xfId="0" applyFont="1" applyFill="1" applyBorder="1" applyAlignment="1">
      <alignment horizontal="left" vertical="center" wrapText="1" indent="1"/>
    </xf>
    <xf numFmtId="0" fontId="15" fillId="9" borderId="0" xfId="0" applyFont="1" applyFill="1" applyAlignment="1">
      <alignment horizontal="left" vertical="center" wrapText="1" indent="1"/>
    </xf>
    <xf numFmtId="49" fontId="15" fillId="4" borderId="6" xfId="0" applyNumberFormat="1" applyFont="1" applyFill="1" applyBorder="1" applyAlignment="1">
      <alignment horizontal="center" vertical="center"/>
    </xf>
    <xf numFmtId="49" fontId="15" fillId="9" borderId="6" xfId="0" applyNumberFormat="1" applyFont="1" applyFill="1" applyBorder="1" applyAlignment="1">
      <alignment horizontal="center" vertical="center"/>
    </xf>
    <xf numFmtId="0" fontId="27" fillId="7" borderId="6" xfId="0" applyFont="1" applyFill="1" applyBorder="1" applyAlignment="1">
      <alignment horizontal="left" vertical="center" wrapText="1" indent="1"/>
    </xf>
    <xf numFmtId="0" fontId="14" fillId="0" borderId="3" xfId="0" applyFont="1" applyBorder="1" applyAlignment="1">
      <alignment horizontal="left" vertical="center" wrapText="1" indent="1"/>
    </xf>
    <xf numFmtId="0" fontId="14" fillId="15" borderId="3" xfId="0" applyFont="1" applyFill="1" applyBorder="1" applyAlignment="1">
      <alignment horizontal="left" vertical="center" wrapText="1" indent="1"/>
    </xf>
    <xf numFmtId="0" fontId="14" fillId="16" borderId="3" xfId="0" applyFont="1" applyFill="1" applyBorder="1" applyAlignment="1">
      <alignment horizontal="left" vertical="center" wrapText="1" indent="1"/>
    </xf>
    <xf numFmtId="0" fontId="14" fillId="17"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28" fillId="9" borderId="3" xfId="0" applyFont="1" applyFill="1" applyBorder="1" applyAlignment="1">
      <alignment horizontal="left" vertical="center" wrapText="1" indent="1" readingOrder="1"/>
    </xf>
    <xf numFmtId="0" fontId="14" fillId="9" borderId="3" xfId="0" applyFont="1" applyFill="1" applyBorder="1" applyAlignment="1">
      <alignment horizontal="left" vertical="center" wrapText="1" indent="1"/>
    </xf>
    <xf numFmtId="0" fontId="11" fillId="10" borderId="3" xfId="0" applyFont="1" applyFill="1" applyBorder="1" applyAlignment="1">
      <alignment horizontal="left" vertical="center" wrapText="1" indent="1"/>
    </xf>
    <xf numFmtId="0" fontId="29" fillId="7" borderId="6" xfId="0" applyFont="1" applyFill="1" applyBorder="1" applyAlignment="1">
      <alignment horizontal="center" vertical="center" wrapText="1"/>
    </xf>
    <xf numFmtId="0" fontId="14" fillId="9" borderId="6" xfId="0" applyFont="1" applyFill="1" applyBorder="1" applyAlignment="1">
      <alignment horizontal="left" vertical="center" wrapText="1" indent="1"/>
    </xf>
    <xf numFmtId="0" fontId="19" fillId="0" borderId="0" xfId="0" applyFont="1" applyAlignment="1">
      <alignment horizontal="right" vertical="center"/>
    </xf>
    <xf numFmtId="0" fontId="30" fillId="0" borderId="0" xfId="0" applyFont="1" applyAlignment="1">
      <alignment horizontal="right"/>
    </xf>
    <xf numFmtId="0" fontId="12" fillId="13" borderId="2" xfId="0" applyFont="1" applyFill="1" applyBorder="1" applyAlignment="1">
      <alignment horizontal="center" vertical="center"/>
    </xf>
    <xf numFmtId="0" fontId="12" fillId="13" borderId="1" xfId="0" applyFont="1" applyFill="1" applyBorder="1" applyAlignment="1">
      <alignment horizontal="center" vertical="center"/>
    </xf>
    <xf numFmtId="0" fontId="17" fillId="7" borderId="6" xfId="0" applyFont="1" applyFill="1" applyBorder="1" applyAlignment="1">
      <alignment horizontal="center" vertical="center"/>
    </xf>
    <xf numFmtId="0" fontId="13" fillId="3" borderId="6" xfId="0" applyFont="1" applyFill="1" applyBorder="1" applyAlignment="1">
      <alignment horizontal="center" vertical="center"/>
    </xf>
    <xf numFmtId="0" fontId="15" fillId="4" borderId="6" xfId="0" applyFont="1" applyFill="1" applyBorder="1" applyAlignment="1">
      <alignment horizontal="center" vertical="center"/>
    </xf>
    <xf numFmtId="14" fontId="15" fillId="4" borderId="6" xfId="0" applyNumberFormat="1" applyFont="1" applyFill="1" applyBorder="1" applyAlignment="1">
      <alignment horizontal="center" vertical="center"/>
    </xf>
    <xf numFmtId="1" fontId="15" fillId="4" borderId="6" xfId="0" applyNumberFormat="1" applyFont="1" applyFill="1" applyBorder="1" applyAlignment="1">
      <alignment horizontal="center" vertical="center"/>
    </xf>
    <xf numFmtId="9" fontId="13" fillId="4" borderId="6" xfId="1" applyFont="1" applyFill="1" applyBorder="1" applyAlignment="1">
      <alignment horizontal="center" vertical="center"/>
    </xf>
    <xf numFmtId="0" fontId="15" fillId="4" borderId="6" xfId="0" applyFont="1" applyFill="1" applyBorder="1"/>
    <xf numFmtId="0" fontId="15" fillId="0" borderId="6" xfId="0" applyFont="1" applyBorder="1" applyAlignment="1">
      <alignment horizontal="center" vertical="center"/>
    </xf>
    <xf numFmtId="0" fontId="15" fillId="6" borderId="6" xfId="0" applyFont="1" applyFill="1" applyBorder="1" applyAlignment="1">
      <alignment horizontal="center" vertical="center"/>
    </xf>
    <xf numFmtId="165" fontId="15" fillId="0" borderId="6" xfId="0" applyNumberFormat="1" applyFont="1" applyBorder="1" applyAlignment="1">
      <alignment horizontal="center" vertical="center"/>
    </xf>
    <xf numFmtId="1" fontId="15" fillId="6" borderId="6" xfId="0" applyNumberFormat="1" applyFont="1" applyFill="1" applyBorder="1" applyAlignment="1">
      <alignment horizontal="center" vertical="center"/>
    </xf>
    <xf numFmtId="9" fontId="13" fillId="9" borderId="6" xfId="1" applyFont="1" applyFill="1" applyBorder="1" applyAlignment="1">
      <alignment horizontal="center" vertical="center"/>
    </xf>
    <xf numFmtId="0" fontId="15" fillId="0" borderId="6" xfId="0" applyFont="1" applyBorder="1"/>
    <xf numFmtId="0" fontId="15" fillId="5" borderId="6" xfId="0" applyFont="1" applyFill="1" applyBorder="1"/>
    <xf numFmtId="165" fontId="15" fillId="4" borderId="6" xfId="0" applyNumberFormat="1" applyFont="1" applyFill="1" applyBorder="1" applyAlignment="1">
      <alignment horizontal="center" vertical="center"/>
    </xf>
    <xf numFmtId="0" fontId="16" fillId="7" borderId="9" xfId="0" applyFont="1" applyFill="1" applyBorder="1" applyAlignment="1">
      <alignment horizontal="center" vertical="center"/>
    </xf>
    <xf numFmtId="0" fontId="4" fillId="0" borderId="0" xfId="0" applyFont="1" applyAlignment="1">
      <alignment horizontal="center"/>
    </xf>
    <xf numFmtId="168" fontId="4" fillId="0" borderId="0" xfId="0" applyNumberFormat="1" applyFont="1" applyAlignment="1">
      <alignment horizontal="center"/>
    </xf>
    <xf numFmtId="0" fontId="31" fillId="0" borderId="0" xfId="0" applyFont="1"/>
    <xf numFmtId="0" fontId="15" fillId="0" borderId="0" xfId="0" applyFont="1" applyAlignment="1">
      <alignment wrapText="1"/>
    </xf>
    <xf numFmtId="0" fontId="15" fillId="6" borderId="10" xfId="0" applyFont="1" applyFill="1" applyBorder="1" applyAlignment="1">
      <alignment horizontal="center" vertical="center" wrapText="1"/>
    </xf>
    <xf numFmtId="1" fontId="15" fillId="6" borderId="11" xfId="0" applyNumberFormat="1" applyFont="1" applyFill="1" applyBorder="1" applyAlignment="1">
      <alignment horizontal="center" vertical="center" wrapText="1"/>
    </xf>
    <xf numFmtId="1" fontId="15" fillId="6" borderId="6" xfId="0" applyNumberFormat="1" applyFont="1" applyFill="1" applyBorder="1" applyAlignment="1">
      <alignment horizontal="center" vertical="center" wrapText="1"/>
    </xf>
    <xf numFmtId="0" fontId="15" fillId="9" borderId="7" xfId="0" applyFont="1" applyFill="1" applyBorder="1" applyAlignment="1">
      <alignment horizontal="center" vertical="center" wrapText="1"/>
    </xf>
    <xf numFmtId="1" fontId="15" fillId="9" borderId="6" xfId="0" applyNumberFormat="1"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0" borderId="7" xfId="0" applyFont="1" applyBorder="1" applyAlignment="1">
      <alignment horizontal="center" vertical="center" wrapText="1"/>
    </xf>
    <xf numFmtId="1" fontId="15" fillId="0" borderId="6" xfId="0" applyNumberFormat="1" applyFont="1" applyBorder="1" applyAlignment="1">
      <alignment horizontal="center" vertical="center" wrapText="1"/>
    </xf>
    <xf numFmtId="0" fontId="15" fillId="0" borderId="6" xfId="0" applyFont="1" applyBorder="1" applyAlignment="1">
      <alignment horizontal="left" vertical="center" wrapText="1" indent="1"/>
    </xf>
    <xf numFmtId="49" fontId="15" fillId="0" borderId="6" xfId="0" applyNumberFormat="1" applyFont="1" applyBorder="1" applyAlignment="1">
      <alignment horizontal="left" vertical="center" wrapText="1" indent="1"/>
    </xf>
    <xf numFmtId="0" fontId="15" fillId="0" borderId="8" xfId="5" applyNumberFormat="1" applyFont="1" applyFill="1" applyBorder="1" applyAlignment="1">
      <alignment horizontal="center" vertical="center" wrapText="1"/>
    </xf>
    <xf numFmtId="49" fontId="15" fillId="6" borderId="6" xfId="0" applyNumberFormat="1" applyFont="1" applyFill="1" applyBorder="1" applyAlignment="1">
      <alignment horizontal="left" vertical="center" wrapText="1" indent="1"/>
    </xf>
    <xf numFmtId="0" fontId="15" fillId="6" borderId="8" xfId="0" applyFont="1" applyFill="1" applyBorder="1" applyAlignment="1">
      <alignment horizontal="center" vertical="center" wrapText="1"/>
    </xf>
    <xf numFmtId="0" fontId="15" fillId="0" borderId="0" xfId="0" applyFont="1" applyAlignment="1">
      <alignment vertical="center"/>
    </xf>
    <xf numFmtId="0" fontId="32" fillId="0" borderId="0" xfId="0" applyFont="1" applyAlignment="1">
      <alignment horizontal="center" vertical="center" wrapText="1"/>
    </xf>
    <xf numFmtId="0" fontId="21" fillId="9" borderId="0" xfId="0" applyFont="1" applyFill="1" applyAlignment="1">
      <alignment horizontal="center" vertical="center"/>
    </xf>
    <xf numFmtId="1" fontId="21" fillId="9" borderId="0" xfId="0" applyNumberFormat="1" applyFont="1" applyFill="1" applyAlignment="1">
      <alignment horizontal="center" vertical="center" wrapText="1"/>
    </xf>
    <xf numFmtId="168" fontId="21" fillId="0" borderId="0" xfId="0" applyNumberFormat="1" applyFont="1" applyAlignment="1">
      <alignment horizontal="center" vertical="center"/>
    </xf>
    <xf numFmtId="170" fontId="33" fillId="9" borderId="9" xfId="0" applyNumberFormat="1" applyFont="1" applyFill="1" applyBorder="1" applyAlignment="1">
      <alignment horizontal="center" vertical="center" wrapText="1"/>
    </xf>
    <xf numFmtId="170" fontId="33" fillId="9" borderId="6" xfId="0" applyNumberFormat="1" applyFont="1" applyFill="1" applyBorder="1" applyAlignment="1">
      <alignment horizontal="center" vertical="center" wrapText="1"/>
    </xf>
    <xf numFmtId="170" fontId="33" fillId="9" borderId="11" xfId="0" applyNumberFormat="1" applyFont="1" applyFill="1" applyBorder="1" applyAlignment="1">
      <alignment horizontal="center" vertical="center" wrapText="1"/>
    </xf>
    <xf numFmtId="0" fontId="12" fillId="18" borderId="9" xfId="0" applyFont="1" applyFill="1" applyBorder="1" applyAlignment="1">
      <alignment horizontal="left" vertical="center" wrapText="1" indent="1"/>
    </xf>
    <xf numFmtId="0" fontId="34" fillId="6" borderId="6" xfId="0" applyFont="1" applyFill="1" applyBorder="1" applyAlignment="1">
      <alignment horizontal="center" vertical="center" wrapText="1"/>
    </xf>
    <xf numFmtId="10" fontId="15" fillId="6" borderId="6" xfId="0" applyNumberFormat="1" applyFont="1" applyFill="1" applyBorder="1" applyAlignment="1">
      <alignment horizontal="center" vertical="center" wrapText="1"/>
    </xf>
    <xf numFmtId="0" fontId="12" fillId="19" borderId="9" xfId="0" applyFont="1" applyFill="1" applyBorder="1" applyAlignment="1">
      <alignment horizontal="left" vertical="center" wrapText="1" indent="1"/>
    </xf>
    <xf numFmtId="0" fontId="11" fillId="10" borderId="6" xfId="0" applyFont="1" applyFill="1" applyBorder="1" applyAlignment="1">
      <alignment horizontal="left" vertical="center" wrapText="1" indent="1"/>
    </xf>
    <xf numFmtId="0" fontId="11" fillId="10" borderId="6" xfId="0" applyFont="1" applyFill="1" applyBorder="1" applyAlignment="1">
      <alignment horizontal="center" vertical="center" wrapText="1"/>
    </xf>
    <xf numFmtId="164" fontId="15" fillId="11" borderId="6" xfId="0" applyNumberFormat="1" applyFont="1" applyFill="1" applyBorder="1" applyAlignment="1">
      <alignment horizontal="center" vertical="center" wrapText="1"/>
    </xf>
    <xf numFmtId="0" fontId="12" fillId="20" borderId="13" xfId="0" applyFont="1" applyFill="1" applyBorder="1" applyAlignment="1">
      <alignment horizontal="center" vertical="center" wrapText="1"/>
    </xf>
    <xf numFmtId="0" fontId="12" fillId="20" borderId="9" xfId="0" applyFont="1" applyFill="1" applyBorder="1" applyAlignment="1">
      <alignment horizontal="center" vertical="center" wrapText="1"/>
    </xf>
    <xf numFmtId="168" fontId="12" fillId="20" borderId="9" xfId="0" applyNumberFormat="1" applyFont="1" applyFill="1" applyBorder="1" applyAlignment="1">
      <alignment horizontal="center" vertical="center" wrapText="1"/>
    </xf>
    <xf numFmtId="0" fontId="12" fillId="20" borderId="12" xfId="0" applyFont="1" applyFill="1" applyBorder="1" applyAlignment="1">
      <alignment horizontal="center" vertical="center" wrapText="1"/>
    </xf>
    <xf numFmtId="0" fontId="12" fillId="20" borderId="14" xfId="0" applyFont="1" applyFill="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15" fillId="0" borderId="0" xfId="0" applyFont="1" applyAlignment="1">
      <alignment horizontal="left" vertical="center" wrapText="1" indent="1"/>
    </xf>
    <xf numFmtId="0" fontId="15" fillId="0" borderId="19" xfId="0" applyFont="1" applyBorder="1" applyAlignment="1">
      <alignment horizontal="left" vertical="center" wrapText="1" indent="1"/>
    </xf>
    <xf numFmtId="0" fontId="15" fillId="4" borderId="6" xfId="0" applyFont="1" applyFill="1" applyBorder="1" applyAlignment="1">
      <alignment horizontal="left" vertical="center" wrapText="1" indent="1"/>
    </xf>
    <xf numFmtId="0" fontId="15" fillId="4" borderId="6" xfId="0" applyFont="1" applyFill="1" applyBorder="1" applyAlignment="1">
      <alignment horizontal="left" vertical="center" wrapText="1" indent="2"/>
    </xf>
    <xf numFmtId="0" fontId="15" fillId="9" borderId="6" xfId="0" applyFont="1" applyFill="1" applyBorder="1" applyAlignment="1">
      <alignment horizontal="left" vertical="center" wrapText="1" indent="2"/>
    </xf>
    <xf numFmtId="0" fontId="15" fillId="9" borderId="6" xfId="0" applyFont="1" applyFill="1" applyBorder="1" applyAlignment="1">
      <alignment horizontal="left" vertical="center" wrapText="1" indent="3"/>
    </xf>
    <xf numFmtId="0" fontId="15" fillId="0" borderId="6" xfId="0" applyFont="1" applyBorder="1" applyAlignment="1">
      <alignment horizontal="left" vertical="center" wrapText="1" indent="2"/>
    </xf>
    <xf numFmtId="0" fontId="15" fillId="0" borderId="6" xfId="0" applyFont="1" applyBorder="1" applyAlignment="1">
      <alignment horizontal="left" vertical="center" wrapText="1" indent="3"/>
    </xf>
    <xf numFmtId="0" fontId="15" fillId="6" borderId="10" xfId="0" applyFont="1" applyFill="1" applyBorder="1" applyAlignment="1">
      <alignment horizontal="left" vertical="center" wrapText="1" indent="1"/>
    </xf>
    <xf numFmtId="0" fontId="15" fillId="6" borderId="16" xfId="0" applyFont="1" applyFill="1" applyBorder="1" applyAlignment="1">
      <alignment horizontal="left" vertical="center" wrapText="1" indent="1"/>
    </xf>
    <xf numFmtId="0" fontId="15" fillId="6" borderId="17" xfId="0" applyFont="1" applyFill="1" applyBorder="1" applyAlignment="1">
      <alignment horizontal="left" vertical="center" wrapText="1" indent="1"/>
    </xf>
    <xf numFmtId="0" fontId="15" fillId="6" borderId="18" xfId="0" applyFont="1" applyFill="1" applyBorder="1" applyAlignment="1">
      <alignment horizontal="left" vertical="center" wrapText="1" indent="1"/>
    </xf>
    <xf numFmtId="0" fontId="15" fillId="6" borderId="0" xfId="0" applyFont="1" applyFill="1" applyAlignment="1">
      <alignment horizontal="left" vertical="center" wrapText="1" indent="1"/>
    </xf>
    <xf numFmtId="0" fontId="15" fillId="6" borderId="19" xfId="0" applyFont="1" applyFill="1" applyBorder="1" applyAlignment="1">
      <alignment horizontal="left" vertical="center" wrapText="1" indent="1"/>
    </xf>
    <xf numFmtId="0" fontId="15" fillId="6" borderId="12" xfId="0" applyFont="1" applyFill="1" applyBorder="1" applyAlignment="1">
      <alignment horizontal="left" vertical="center" wrapText="1" indent="1"/>
    </xf>
    <xf numFmtId="0" fontId="15" fillId="6" borderId="20" xfId="0" applyFont="1" applyFill="1" applyBorder="1" applyAlignment="1">
      <alignment horizontal="left" vertical="center" wrapText="1" indent="1"/>
    </xf>
    <xf numFmtId="0" fontId="15" fillId="6" borderId="13" xfId="0" applyFont="1" applyFill="1" applyBorder="1" applyAlignment="1">
      <alignment horizontal="left" vertical="center" wrapText="1" indent="1"/>
    </xf>
    <xf numFmtId="167" fontId="25" fillId="9" borderId="0" xfId="0" applyNumberFormat="1" applyFont="1" applyFill="1" applyAlignment="1">
      <alignment horizontal="center" vertical="center"/>
    </xf>
    <xf numFmtId="0" fontId="26" fillId="7" borderId="6"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6" fillId="7" borderId="6" xfId="0" applyFont="1" applyFill="1" applyBorder="1" applyAlignment="1">
      <alignment horizontal="left" vertical="center" wrapText="1" indent="1"/>
    </xf>
    <xf numFmtId="0" fontId="27" fillId="7" borderId="6" xfId="0" applyFont="1" applyFill="1" applyBorder="1" applyAlignment="1">
      <alignment horizontal="left" vertical="center" wrapText="1" indent="1"/>
    </xf>
    <xf numFmtId="0" fontId="15" fillId="6" borderId="7" xfId="0" applyFont="1" applyFill="1" applyBorder="1" applyAlignment="1">
      <alignment horizontal="left" vertical="center" wrapText="1" indent="1"/>
    </xf>
    <xf numFmtId="0" fontId="15" fillId="6" borderId="15" xfId="0" applyFont="1" applyFill="1" applyBorder="1" applyAlignment="1">
      <alignment horizontal="left" vertical="center" wrapText="1" indent="1"/>
    </xf>
    <xf numFmtId="0" fontId="15" fillId="6" borderId="8" xfId="0" applyFont="1" applyFill="1" applyBorder="1" applyAlignment="1">
      <alignment horizontal="left" vertical="center" wrapText="1" indent="1"/>
    </xf>
    <xf numFmtId="171" fontId="15" fillId="6" borderId="7" xfId="0" applyNumberFormat="1" applyFont="1" applyFill="1" applyBorder="1" applyAlignment="1">
      <alignment horizontal="left" vertical="center" wrapText="1" indent="1"/>
    </xf>
    <xf numFmtId="171" fontId="15" fillId="6" borderId="8" xfId="0" applyNumberFormat="1" applyFont="1" applyFill="1" applyBorder="1" applyAlignment="1">
      <alignment horizontal="left" vertical="center" wrapText="1" indent="1"/>
    </xf>
    <xf numFmtId="0" fontId="12" fillId="2" borderId="6" xfId="0" applyFont="1" applyFill="1" applyBorder="1" applyAlignment="1">
      <alignment horizontal="center" vertical="center"/>
    </xf>
    <xf numFmtId="0" fontId="22" fillId="0" borderId="0" xfId="0" applyFont="1" applyAlignment="1">
      <alignment vertical="center"/>
    </xf>
    <xf numFmtId="0" fontId="35" fillId="14" borderId="0" xfId="6" applyFont="1" applyFill="1" applyAlignment="1">
      <alignment horizontal="center" vertical="center"/>
    </xf>
  </cellXfs>
  <cellStyles count="7">
    <cellStyle name="Comma 2" xfId="5" xr:uid="{BAF006F7-8EED-46FD-B3A9-4E95F9CDF4F6}"/>
    <cellStyle name="Followed Hyperlink" xfId="3" builtinId="9" hidden="1"/>
    <cellStyle name="Hyperlink" xfId="2" builtinId="8" hidden="1"/>
    <cellStyle name="Hyperlink" xfId="6" builtinId="8"/>
    <cellStyle name="Normal" xfId="0" builtinId="0"/>
    <cellStyle name="Normal 2" xfId="4" xr:uid="{7619FB8C-D55D-1241-B11E-C95F25DC35BB}"/>
    <cellStyle name="Percent" xfId="1" builtinId="5"/>
  </cellStyles>
  <dxfs count="5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fgColor indexed="64"/>
          <bgColor theme="0" tint="-4.9989318521683403E-2"/>
        </patternFill>
      </fill>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4" formatCode="0.0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fgColor indexed="64"/>
          <bgColor theme="0" tint="-4.9989318521683403E-2"/>
        </patternFill>
      </fill>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rgb="FF000000"/>
        <name val="Century Gothic"/>
        <family val="1"/>
        <scheme val="none"/>
      </font>
      <numFmt numFmtId="170" formatCode="m/d/yy;@"/>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9"/>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86&amp;utm_source=template-excel&amp;utm_medium=content&amp;utm_campaign=Weekly+Production+Scheduling-excel-12186&amp;lpa=Weekly+Production+Scheduling+excel+1218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1598083</xdr:colOff>
      <xdr:row>0</xdr:row>
      <xdr:rowOff>2428034</xdr:rowOff>
    </xdr:to>
    <xdr:pic>
      <xdr:nvPicPr>
        <xdr:cNvPr id="2" name="Picture 1">
          <a:hlinkClick xmlns:r="http://schemas.openxmlformats.org/officeDocument/2006/relationships" r:id="rId1"/>
          <a:extLst>
            <a:ext uri="{FF2B5EF4-FFF2-40B4-BE49-F238E27FC236}">
              <a16:creationId xmlns:a16="http://schemas.microsoft.com/office/drawing/2014/main" id="{5B60751D-8C56-4759-8124-D8AD87F9E73F}"/>
            </a:ext>
          </a:extLst>
        </xdr:cNvPr>
        <xdr:cNvPicPr>
          <a:picLocks noChangeAspect="1"/>
        </xdr:cNvPicPr>
      </xdr:nvPicPr>
      <xdr:blipFill>
        <a:blip xmlns:r="http://schemas.openxmlformats.org/officeDocument/2006/relationships" r:embed="rId2"/>
        <a:stretch>
          <a:fillRect/>
        </a:stretch>
      </xdr:blipFill>
      <xdr:spPr>
        <a:xfrm>
          <a:off x="0" y="0"/>
          <a:ext cx="9632950" cy="24280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54D150-C918-41F9-9A6D-ED95AA43C0F8}" name="Table16" displayName="Table16" ref="B2:L22" totalsRowShown="0" headerRowDxfId="55" dataDxfId="53" headerRowBorderDxfId="54" tableBorderDxfId="52" totalsRowBorderDxfId="51">
  <autoFilter ref="B2:L22" xr:uid="{00000000-0009-0000-0100-000001000000}"/>
  <tableColumns count="11">
    <tableColumn id="12" xr3:uid="{70709576-5E50-496B-9C23-7024E718B18D}" name="Re-Order  (auto-fill)" dataDxfId="50">
      <calculatedColumnFormula>IF(G3&lt;H3,"REORDER","OK")</calculatedColumnFormula>
    </tableColumn>
    <tableColumn id="1" xr3:uid="{E3BD504E-AD46-44BC-95E9-BC2E0B82E52F}" name="SKU NO." dataDxfId="49"/>
    <tableColumn id="2" xr3:uid="{CF69228C-E497-46C7-BF40-95AEA40AC63F}" name="Product Name" dataDxfId="48"/>
    <tableColumn id="3" xr3:uid="{8C91C83E-D8A6-4715-91F3-C8B0D8129B60}" name="Manufacturer" dataDxfId="47"/>
    <tableColumn id="4" xr3:uid="{0D9A8FDD-2A1D-4F88-9A02-A5A8FDF243A9}" name="Product Description" dataDxfId="46"/>
    <tableColumn id="6" xr3:uid="{DAAB787B-7F31-4927-8543-247010950CF9}" name="Stock Quantity" dataDxfId="45"/>
    <tableColumn id="8" xr3:uid="{D79C9AC0-6338-4170-AFCA-B006C0AD2687}" name="Re-Order Level" dataDxfId="44"/>
    <tableColumn id="9" xr3:uid="{D660AEA0-5AFA-4EC6-B4E9-C95B1AD594DA}" name="Days per Re-Orde" dataDxfId="43"/>
    <tableColumn id="10" xr3:uid="{F120411A-BD84-474D-8A15-AD6D2F4F61D5}" name="Item Re-Order Quantity" dataDxfId="42"/>
    <tableColumn id="11" xr3:uid="{EB1C1746-D878-4015-B0C7-6428F14FF285}" name="Item Discontinued?" dataDxfId="41"/>
    <tableColumn id="5" xr3:uid="{DBAFB825-4584-476E-B015-C3B6F7D8F14F}" name="Date of Update" dataDxfId="4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D2EDD3-6184-4D3A-A895-0835C741D2AB}" name="Table13457" displayName="Table13457" ref="B2:D22" totalsRowShown="0" headerRowDxfId="39" dataDxfId="37" headerRowBorderDxfId="38" tableBorderDxfId="36" totalsRowBorderDxfId="35">
  <autoFilter ref="B2:D22" xr:uid="{00000000-0009-0000-0100-000001000000}"/>
  <tableColumns count="3">
    <tableColumn id="1" xr3:uid="{E7FA3DBB-6364-4948-821C-627A9B404E82}" name="Check" dataDxfId="34"/>
    <tableColumn id="2" xr3:uid="{9A57D6E3-40FC-4373-B7B1-9F5D5A9F1C04}" name="Item" dataDxfId="33"/>
    <tableColumn id="3" xr3:uid="{7CBFBDE4-8E86-4AA3-8722-433AAA75549A}" name="Defect Rate Calculation" dataDxfId="3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AA93F3-FE4B-4A24-9957-E7E6DF12CDE2}" name="Table1348" displayName="Table1348" ref="B2:D22" totalsRowShown="0" headerRowDxfId="31" dataDxfId="29" headerRowBorderDxfId="30" tableBorderDxfId="28" totalsRowBorderDxfId="27">
  <autoFilter ref="B2:D22" xr:uid="{00000000-0009-0000-0100-000001000000}"/>
  <tableColumns count="3">
    <tableColumn id="1" xr3:uid="{D9E42F35-DFCC-4AE3-9B15-C98A990263E6}" name="Daily Usage Tracking" dataDxfId="26"/>
    <tableColumn id="2" xr3:uid="{AD0810CB-71F4-4D4F-B294-982EFD4B7B08}" name="Inventory Levels" dataDxfId="25"/>
    <tableColumn id="3" xr3:uid="{AB542AD3-FB4A-4896-ABA9-366E0D289478}" name="Notes" dataDxfId="24"/>
  </tableColumns>
  <tableStyleInfo showFirstColumn="0" showLastColumn="0" showRowStripes="1" showColumnStripes="0"/>
</table>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86&amp;utm_source=template-excel&amp;utm_medium=content&amp;utm_campaign=Weekly+Production+Scheduling-excel-12186&amp;lpa=Weekly+Production+Scheduling+excel+12186"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CG42"/>
  <sheetViews>
    <sheetView showGridLines="0" tabSelected="1" zoomScaleNormal="100" zoomScalePageLayoutView="70" workbookViewId="0">
      <pane ySplit="1" topLeftCell="A2" activePane="bottomLeft" state="frozen"/>
      <selection pane="bottomLeft" activeCell="B2" sqref="B2"/>
    </sheetView>
  </sheetViews>
  <sheetFormatPr baseColWidth="10" defaultColWidth="11" defaultRowHeight="16"/>
  <cols>
    <col min="1" max="1" width="3.33203125" customWidth="1"/>
    <col min="2" max="2" width="10.5" customWidth="1"/>
    <col min="3" max="3" width="28.83203125" customWidth="1"/>
    <col min="4" max="4" width="34.1640625" customWidth="1"/>
    <col min="5" max="5" width="28.6640625" customWidth="1"/>
    <col min="6" max="6" width="22" customWidth="1"/>
    <col min="7" max="7" width="9" customWidth="1"/>
    <col min="8" max="8" width="11.33203125" customWidth="1"/>
    <col min="9" max="9" width="10.1640625" customWidth="1"/>
    <col min="10" max="10" width="16.83203125" customWidth="1"/>
    <col min="11" max="11" width="23" customWidth="1"/>
    <col min="12" max="12" width="17" customWidth="1"/>
    <col min="13" max="14" width="10.83203125" customWidth="1"/>
    <col min="15" max="15" width="9.6640625" customWidth="1"/>
    <col min="16" max="16" width="15" customWidth="1"/>
    <col min="17" max="17" width="28.1640625" customWidth="1"/>
    <col min="18" max="24" width="7.6640625" customWidth="1"/>
    <col min="25" max="25" width="1" customWidth="1"/>
    <col min="26" max="26" width="13.1640625" style="4" customWidth="1"/>
    <col min="27" max="27" width="3.33203125" customWidth="1"/>
  </cols>
  <sheetData>
    <row r="1" spans="1:85" ht="192" customHeight="1">
      <c r="C1" s="107"/>
      <c r="D1" s="108"/>
      <c r="E1" s="109"/>
      <c r="F1" s="108"/>
      <c r="G1" s="110"/>
      <c r="H1" s="110"/>
      <c r="I1" s="110"/>
      <c r="J1" s="108"/>
      <c r="K1" s="108"/>
      <c r="Z1"/>
      <c r="AI1" s="4"/>
      <c r="AJ1" s="4"/>
      <c r="CF1" s="4"/>
      <c r="CG1" s="4"/>
    </row>
    <row r="2" spans="1:85" ht="50" customHeight="1">
      <c r="A2" s="1"/>
      <c r="B2" s="22" t="s">
        <v>50</v>
      </c>
      <c r="C2" s="2"/>
      <c r="D2" s="2"/>
      <c r="E2" s="2"/>
      <c r="F2" s="2"/>
      <c r="G2" s="2"/>
      <c r="H2" s="2"/>
      <c r="I2" s="2"/>
      <c r="J2" s="2"/>
      <c r="K2" s="2"/>
      <c r="L2" s="2"/>
      <c r="M2" s="2"/>
      <c r="N2" s="3"/>
      <c r="O2" s="3"/>
      <c r="P2" s="3"/>
      <c r="Q2" s="3"/>
      <c r="R2" s="3"/>
      <c r="S2" s="3"/>
      <c r="T2" s="3"/>
      <c r="U2" s="3"/>
    </row>
    <row r="3" spans="1:85" s="29" customFormat="1" ht="32" customHeight="1">
      <c r="A3" s="23"/>
      <c r="B3" s="24" t="s">
        <v>23</v>
      </c>
      <c r="C3" s="23"/>
      <c r="D3" s="23"/>
      <c r="E3" s="27"/>
      <c r="F3" s="27" t="s">
        <v>105</v>
      </c>
      <c r="G3" s="23"/>
      <c r="H3" s="27"/>
      <c r="I3" s="25"/>
      <c r="J3" s="25"/>
      <c r="K3" s="25"/>
      <c r="L3" s="25"/>
      <c r="M3" s="26"/>
      <c r="N3" s="26"/>
      <c r="O3" s="26"/>
      <c r="P3" s="26"/>
      <c r="Q3" s="26"/>
      <c r="R3" s="27"/>
      <c r="S3" s="28"/>
      <c r="T3" s="28"/>
      <c r="U3" s="28"/>
      <c r="V3" s="28"/>
      <c r="W3" s="28"/>
      <c r="X3" s="28"/>
      <c r="Y3" s="23"/>
      <c r="Z3" s="23"/>
      <c r="AA3" s="23"/>
      <c r="AB3" s="23"/>
      <c r="AC3" s="23"/>
      <c r="AD3" s="23"/>
      <c r="AE3" s="23"/>
      <c r="AF3" s="23"/>
      <c r="AG3" s="23"/>
      <c r="AH3" s="23"/>
      <c r="AI3" s="23"/>
      <c r="AJ3" s="23"/>
      <c r="AK3" s="23"/>
      <c r="AL3" s="23"/>
      <c r="AM3" s="23"/>
      <c r="AN3" s="23"/>
      <c r="AO3" s="23"/>
    </row>
    <row r="4" spans="1:85" s="7" customFormat="1" ht="30" customHeight="1">
      <c r="B4" s="133" t="s">
        <v>25</v>
      </c>
      <c r="C4" s="134"/>
      <c r="D4" s="135"/>
      <c r="E4" s="112"/>
      <c r="F4" s="119" t="s">
        <v>106</v>
      </c>
      <c r="G4" s="120"/>
      <c r="H4" s="120"/>
      <c r="I4" s="120"/>
      <c r="J4" s="120"/>
      <c r="K4" s="120"/>
      <c r="L4" s="121"/>
      <c r="M4" s="34"/>
      <c r="N4" s="34"/>
      <c r="O4" s="34"/>
      <c r="P4" s="34"/>
      <c r="Q4" s="34"/>
      <c r="R4" s="128"/>
      <c r="S4" s="128"/>
      <c r="T4" s="31"/>
      <c r="U4" s="31"/>
      <c r="V4" s="31"/>
      <c r="W4" s="31"/>
      <c r="X4" s="31"/>
    </row>
    <row r="5" spans="1:85" s="7" customFormat="1" ht="30" customHeight="1">
      <c r="B5" s="27" t="s">
        <v>24</v>
      </c>
      <c r="C5" s="111"/>
      <c r="D5" s="111"/>
      <c r="E5" s="112"/>
      <c r="F5" s="122"/>
      <c r="G5" s="123"/>
      <c r="H5" s="123"/>
      <c r="I5" s="123"/>
      <c r="J5" s="123"/>
      <c r="K5" s="123"/>
      <c r="L5" s="124"/>
      <c r="M5" s="34"/>
      <c r="N5" s="34"/>
      <c r="O5" s="34"/>
      <c r="P5" s="34"/>
      <c r="Q5" s="34"/>
      <c r="R5" s="31"/>
      <c r="S5" s="31"/>
      <c r="T5" s="31"/>
      <c r="U5" s="31"/>
      <c r="V5" s="31"/>
      <c r="W5" s="31"/>
      <c r="X5" s="31"/>
    </row>
    <row r="6" spans="1:85" s="7" customFormat="1" ht="30" customHeight="1">
      <c r="B6" s="136" t="s">
        <v>26</v>
      </c>
      <c r="C6" s="137"/>
      <c r="D6" s="111"/>
      <c r="E6" s="112"/>
      <c r="F6" s="125"/>
      <c r="G6" s="126"/>
      <c r="H6" s="126"/>
      <c r="I6" s="126"/>
      <c r="J6" s="126"/>
      <c r="K6" s="126"/>
      <c r="L6" s="127"/>
      <c r="M6" s="111"/>
      <c r="N6" s="34"/>
      <c r="O6" s="34"/>
      <c r="P6" s="34"/>
      <c r="Q6" s="34"/>
      <c r="R6" s="31"/>
      <c r="S6" s="31"/>
      <c r="T6" s="31"/>
      <c r="U6" s="31"/>
      <c r="V6" s="31"/>
      <c r="W6" s="31"/>
      <c r="X6" s="31"/>
    </row>
    <row r="7" spans="1:85" s="4" customFormat="1" ht="21" customHeight="1">
      <c r="B7" s="15"/>
      <c r="C7" s="6"/>
      <c r="D7" s="6"/>
      <c r="E7" s="6"/>
      <c r="F7" s="6"/>
      <c r="G7" s="6"/>
      <c r="H7" s="5"/>
      <c r="I7" s="6"/>
      <c r="J7" s="6"/>
      <c r="K7" s="6"/>
      <c r="L7" s="6"/>
      <c r="M7" s="6"/>
      <c r="N7" s="6"/>
      <c r="O7" s="6"/>
      <c r="P7" s="6"/>
      <c r="Q7" s="6"/>
      <c r="R7" s="8"/>
      <c r="S7" s="8"/>
      <c r="T7" s="8"/>
      <c r="U7" s="8"/>
      <c r="V7" s="8"/>
      <c r="W7" s="8"/>
      <c r="X7" s="8"/>
      <c r="Y7" s="8"/>
      <c r="Z7" s="8"/>
    </row>
    <row r="8" spans="1:85" ht="51.75" customHeight="1">
      <c r="B8" s="129" t="s">
        <v>27</v>
      </c>
      <c r="C8" s="131" t="s">
        <v>31</v>
      </c>
      <c r="D8" s="132" t="s">
        <v>32</v>
      </c>
      <c r="E8" s="130" t="s">
        <v>33</v>
      </c>
      <c r="F8" s="130"/>
      <c r="G8" s="129" t="s">
        <v>49</v>
      </c>
      <c r="H8" s="129"/>
      <c r="I8" s="129"/>
      <c r="J8" s="131" t="s">
        <v>40</v>
      </c>
      <c r="K8" s="131" t="s">
        <v>41</v>
      </c>
      <c r="L8" s="129" t="s">
        <v>42</v>
      </c>
      <c r="M8" s="130" t="s">
        <v>24</v>
      </c>
      <c r="N8" s="130" t="s">
        <v>45</v>
      </c>
      <c r="O8" s="130" t="s">
        <v>46</v>
      </c>
      <c r="P8" s="130" t="s">
        <v>47</v>
      </c>
      <c r="Q8" s="131" t="s">
        <v>48</v>
      </c>
      <c r="R8" s="138" t="s">
        <v>0</v>
      </c>
      <c r="S8" s="138"/>
      <c r="T8" s="138"/>
      <c r="U8" s="138"/>
      <c r="V8" s="138"/>
      <c r="W8" s="138"/>
      <c r="X8" s="138"/>
      <c r="Y8" s="7"/>
      <c r="Z8" s="8"/>
    </row>
    <row r="9" spans="1:85" ht="23" customHeight="1">
      <c r="B9" s="129"/>
      <c r="C9" s="131"/>
      <c r="D9" s="132"/>
      <c r="E9" s="37" t="s">
        <v>34</v>
      </c>
      <c r="F9" s="37" t="s">
        <v>35</v>
      </c>
      <c r="G9" s="46" t="s">
        <v>10</v>
      </c>
      <c r="H9" s="46" t="s">
        <v>12</v>
      </c>
      <c r="I9" s="46" t="s">
        <v>11</v>
      </c>
      <c r="J9" s="131"/>
      <c r="K9" s="131"/>
      <c r="L9" s="129"/>
      <c r="M9" s="130"/>
      <c r="N9" s="130"/>
      <c r="O9" s="130"/>
      <c r="P9" s="130"/>
      <c r="Q9" s="131"/>
      <c r="R9" s="53" t="s">
        <v>1</v>
      </c>
      <c r="S9" s="53" t="s">
        <v>2</v>
      </c>
      <c r="T9" s="53" t="s">
        <v>3</v>
      </c>
      <c r="U9" s="53" t="s">
        <v>4</v>
      </c>
      <c r="V9" s="53" t="s">
        <v>5</v>
      </c>
      <c r="W9" s="53" t="s">
        <v>43</v>
      </c>
      <c r="X9" s="53" t="s">
        <v>44</v>
      </c>
      <c r="Y9" s="7"/>
      <c r="Z9" s="8"/>
    </row>
    <row r="10" spans="1:85" ht="23" customHeight="1">
      <c r="B10" s="35" t="s">
        <v>28</v>
      </c>
      <c r="C10" s="113"/>
      <c r="D10" s="113"/>
      <c r="E10" s="113"/>
      <c r="F10" s="114"/>
      <c r="G10" s="54">
        <v>4</v>
      </c>
      <c r="H10" s="54">
        <v>3</v>
      </c>
      <c r="I10" s="54">
        <f>SUM(I11:I17)</f>
        <v>15</v>
      </c>
      <c r="J10" s="113"/>
      <c r="K10" s="113"/>
      <c r="L10" s="47" t="s">
        <v>8</v>
      </c>
      <c r="M10" s="55"/>
      <c r="N10" s="55"/>
      <c r="O10" s="56"/>
      <c r="P10" s="57">
        <f t="shared" ref="P10:P34" si="0">IFERROR(H10/G10,"")</f>
        <v>0.75</v>
      </c>
      <c r="Q10" s="113"/>
      <c r="R10" s="58"/>
      <c r="S10" s="58"/>
      <c r="T10" s="58"/>
      <c r="U10" s="58"/>
      <c r="V10" s="58"/>
      <c r="W10" s="58"/>
      <c r="X10" s="58"/>
      <c r="Y10" s="7"/>
      <c r="Z10" s="8"/>
    </row>
    <row r="11" spans="1:85" ht="23" customHeight="1">
      <c r="B11" s="36" t="s">
        <v>29</v>
      </c>
      <c r="C11" s="33"/>
      <c r="D11" s="115"/>
      <c r="E11" s="115"/>
      <c r="F11" s="33"/>
      <c r="G11" s="59">
        <v>2</v>
      </c>
      <c r="H11" s="59">
        <v>2</v>
      </c>
      <c r="I11" s="60">
        <f>G11-H11</f>
        <v>0</v>
      </c>
      <c r="J11" s="81"/>
      <c r="K11" s="81"/>
      <c r="L11" s="47" t="s">
        <v>18</v>
      </c>
      <c r="M11" s="61">
        <v>44632</v>
      </c>
      <c r="N11" s="61">
        <v>44635</v>
      </c>
      <c r="O11" s="62">
        <f>N11-M11+1</f>
        <v>4</v>
      </c>
      <c r="P11" s="63">
        <f t="shared" si="0"/>
        <v>1</v>
      </c>
      <c r="Q11" s="117"/>
      <c r="R11" s="64"/>
      <c r="S11" s="65"/>
      <c r="T11" s="64"/>
      <c r="U11" s="64"/>
      <c r="V11" s="65"/>
      <c r="W11" s="65"/>
      <c r="X11" s="64"/>
      <c r="Y11" s="7"/>
      <c r="Z11" s="8"/>
    </row>
    <row r="12" spans="1:85" ht="23" customHeight="1">
      <c r="B12" s="36" t="s">
        <v>30</v>
      </c>
      <c r="C12" s="33"/>
      <c r="D12" s="116"/>
      <c r="E12" s="116"/>
      <c r="F12" s="115"/>
      <c r="G12" s="59">
        <v>8</v>
      </c>
      <c r="H12" s="59">
        <v>5</v>
      </c>
      <c r="I12" s="60">
        <f t="shared" ref="I12:I34" si="1">G12-H12</f>
        <v>3</v>
      </c>
      <c r="J12" s="81"/>
      <c r="K12" s="81"/>
      <c r="L12" s="47" t="s">
        <v>38</v>
      </c>
      <c r="M12" s="61">
        <v>44635</v>
      </c>
      <c r="N12" s="61">
        <v>44636</v>
      </c>
      <c r="O12" s="62">
        <f>N12-M12+1</f>
        <v>2</v>
      </c>
      <c r="P12" s="63">
        <f t="shared" si="0"/>
        <v>0.625</v>
      </c>
      <c r="Q12" s="118"/>
      <c r="R12" s="64"/>
      <c r="S12" s="65"/>
      <c r="T12" s="65"/>
      <c r="U12" s="65"/>
      <c r="V12" s="64"/>
      <c r="W12" s="64"/>
      <c r="X12" s="64"/>
      <c r="Y12" s="7"/>
      <c r="Z12" s="8"/>
    </row>
    <row r="13" spans="1:85" ht="23" customHeight="1">
      <c r="B13" s="36"/>
      <c r="C13" s="33"/>
      <c r="D13" s="115"/>
      <c r="E13" s="115"/>
      <c r="F13" s="33"/>
      <c r="G13" s="59">
        <v>3</v>
      </c>
      <c r="H13" s="59">
        <v>2</v>
      </c>
      <c r="I13" s="60">
        <f t="shared" si="1"/>
        <v>1</v>
      </c>
      <c r="J13" s="81"/>
      <c r="K13" s="81"/>
      <c r="L13" s="47" t="s">
        <v>8</v>
      </c>
      <c r="M13" s="61">
        <v>44635</v>
      </c>
      <c r="N13" s="61">
        <v>44641</v>
      </c>
      <c r="O13" s="62">
        <f>N13-M13+1</f>
        <v>7</v>
      </c>
      <c r="P13" s="63">
        <f t="shared" si="0"/>
        <v>0.66666666666666663</v>
      </c>
      <c r="Q13" s="117"/>
      <c r="R13" s="65"/>
      <c r="S13" s="64"/>
      <c r="T13" s="64"/>
      <c r="U13" s="64"/>
      <c r="V13" s="64"/>
      <c r="W13" s="64"/>
      <c r="X13" s="64"/>
      <c r="Y13" s="7"/>
      <c r="Z13" s="8"/>
    </row>
    <row r="14" spans="1:85" ht="23" customHeight="1">
      <c r="B14" s="36"/>
      <c r="C14" s="33"/>
      <c r="D14" s="115"/>
      <c r="E14" s="115"/>
      <c r="F14" s="33"/>
      <c r="G14" s="59">
        <v>7</v>
      </c>
      <c r="H14" s="59">
        <v>7</v>
      </c>
      <c r="I14" s="60">
        <f t="shared" si="1"/>
        <v>0</v>
      </c>
      <c r="J14" s="81"/>
      <c r="K14" s="81"/>
      <c r="L14" s="47" t="s">
        <v>18</v>
      </c>
      <c r="M14" s="61">
        <v>44636</v>
      </c>
      <c r="N14" s="61">
        <v>44642</v>
      </c>
      <c r="O14" s="62">
        <f t="shared" ref="O14:O17" si="2">N14-M14+1</f>
        <v>7</v>
      </c>
      <c r="P14" s="63">
        <f t="shared" si="0"/>
        <v>1</v>
      </c>
      <c r="Q14" s="117"/>
      <c r="R14" s="65"/>
      <c r="S14" s="64"/>
      <c r="T14" s="64"/>
      <c r="U14" s="64"/>
      <c r="V14" s="64"/>
      <c r="W14" s="64"/>
      <c r="X14" s="64"/>
      <c r="Y14" s="7"/>
      <c r="Z14" s="8"/>
    </row>
    <row r="15" spans="1:85" ht="23" customHeight="1">
      <c r="B15" s="36"/>
      <c r="C15" s="33"/>
      <c r="D15" s="115"/>
      <c r="E15" s="115"/>
      <c r="F15" s="33"/>
      <c r="G15" s="59">
        <v>4</v>
      </c>
      <c r="H15" s="59">
        <v>5</v>
      </c>
      <c r="I15" s="60">
        <f t="shared" si="1"/>
        <v>-1</v>
      </c>
      <c r="J15" s="81"/>
      <c r="K15" s="81"/>
      <c r="L15" s="47" t="s">
        <v>37</v>
      </c>
      <c r="M15" s="61">
        <v>44637</v>
      </c>
      <c r="N15" s="61">
        <v>44642</v>
      </c>
      <c r="O15" s="62">
        <f t="shared" si="2"/>
        <v>6</v>
      </c>
      <c r="P15" s="63">
        <f t="shared" si="0"/>
        <v>1.25</v>
      </c>
      <c r="Q15" s="117"/>
      <c r="R15" s="64"/>
      <c r="S15" s="64"/>
      <c r="T15" s="64"/>
      <c r="U15" s="65"/>
      <c r="V15" s="64"/>
      <c r="W15" s="64"/>
      <c r="X15" s="64"/>
      <c r="Y15" s="7"/>
      <c r="Z15" s="8"/>
    </row>
    <row r="16" spans="1:85" ht="23" customHeight="1">
      <c r="B16" s="36"/>
      <c r="C16" s="33"/>
      <c r="D16" s="115"/>
      <c r="E16" s="115"/>
      <c r="F16" s="33"/>
      <c r="G16" s="59">
        <v>8</v>
      </c>
      <c r="H16" s="59">
        <v>2</v>
      </c>
      <c r="I16" s="60">
        <f t="shared" si="1"/>
        <v>6</v>
      </c>
      <c r="J16" s="81"/>
      <c r="K16" s="81"/>
      <c r="L16" s="47" t="s">
        <v>19</v>
      </c>
      <c r="M16" s="61">
        <v>44638</v>
      </c>
      <c r="N16" s="61">
        <v>44642</v>
      </c>
      <c r="O16" s="62">
        <f t="shared" si="2"/>
        <v>5</v>
      </c>
      <c r="P16" s="63">
        <f t="shared" si="0"/>
        <v>0.25</v>
      </c>
      <c r="Q16" s="117"/>
      <c r="R16" s="64"/>
      <c r="S16" s="64"/>
      <c r="T16" s="64"/>
      <c r="U16" s="64"/>
      <c r="V16" s="64"/>
      <c r="W16" s="65"/>
      <c r="X16" s="65"/>
      <c r="Y16" s="7"/>
      <c r="Z16" s="8"/>
    </row>
    <row r="17" spans="2:26" ht="23" customHeight="1">
      <c r="B17" s="36"/>
      <c r="C17" s="33"/>
      <c r="D17" s="115"/>
      <c r="E17" s="115"/>
      <c r="F17" s="33"/>
      <c r="G17" s="59">
        <v>8</v>
      </c>
      <c r="H17" s="59">
        <v>2</v>
      </c>
      <c r="I17" s="60">
        <f t="shared" si="1"/>
        <v>6</v>
      </c>
      <c r="J17" s="81"/>
      <c r="K17" s="81"/>
      <c r="L17" s="47" t="s">
        <v>8</v>
      </c>
      <c r="M17" s="61">
        <v>44643</v>
      </c>
      <c r="N17" s="61">
        <v>44643</v>
      </c>
      <c r="O17" s="62">
        <f t="shared" si="2"/>
        <v>1</v>
      </c>
      <c r="P17" s="63">
        <f t="shared" si="0"/>
        <v>0.25</v>
      </c>
      <c r="Q17" s="117"/>
      <c r="R17" s="65"/>
      <c r="S17" s="65"/>
      <c r="T17" s="64"/>
      <c r="U17" s="64"/>
      <c r="V17" s="64"/>
      <c r="W17" s="64"/>
      <c r="X17" s="64"/>
      <c r="Y17" s="7"/>
      <c r="Z17" s="8"/>
    </row>
    <row r="18" spans="2:26" ht="23" customHeight="1">
      <c r="B18" s="35"/>
      <c r="C18" s="113"/>
      <c r="D18" s="113"/>
      <c r="E18" s="113"/>
      <c r="F18" s="113"/>
      <c r="G18" s="54">
        <v>8</v>
      </c>
      <c r="H18" s="54">
        <v>5</v>
      </c>
      <c r="I18" s="54">
        <f>SUM(I19:I22)</f>
        <v>4</v>
      </c>
      <c r="J18" s="113"/>
      <c r="K18" s="113"/>
      <c r="L18" s="47" t="s">
        <v>8</v>
      </c>
      <c r="M18" s="66"/>
      <c r="N18" s="66"/>
      <c r="O18" s="55"/>
      <c r="P18" s="57">
        <f t="shared" si="0"/>
        <v>0.625</v>
      </c>
      <c r="Q18" s="113"/>
      <c r="R18" s="58"/>
      <c r="S18" s="58"/>
      <c r="T18" s="58"/>
      <c r="U18" s="58"/>
      <c r="V18" s="58"/>
      <c r="W18" s="58"/>
      <c r="X18" s="58"/>
      <c r="Y18" s="7"/>
      <c r="Z18" s="8"/>
    </row>
    <row r="19" spans="2:26" ht="23" customHeight="1">
      <c r="B19" s="36"/>
      <c r="C19" s="33"/>
      <c r="D19" s="115"/>
      <c r="E19" s="115"/>
      <c r="F19" s="33"/>
      <c r="G19" s="59">
        <v>1</v>
      </c>
      <c r="H19" s="59">
        <v>0</v>
      </c>
      <c r="I19" s="60">
        <f t="shared" si="1"/>
        <v>1</v>
      </c>
      <c r="J19" s="81"/>
      <c r="K19" s="81"/>
      <c r="L19" s="47" t="s">
        <v>7</v>
      </c>
      <c r="M19" s="61">
        <v>44644</v>
      </c>
      <c r="N19" s="61">
        <v>44648</v>
      </c>
      <c r="O19" s="62">
        <f>N19-M19+1</f>
        <v>5</v>
      </c>
      <c r="P19" s="63">
        <f t="shared" si="0"/>
        <v>0</v>
      </c>
      <c r="Q19" s="117"/>
      <c r="R19" s="64"/>
      <c r="S19" s="65"/>
      <c r="T19" s="65"/>
      <c r="U19" s="65"/>
      <c r="V19" s="65"/>
      <c r="W19" s="64"/>
      <c r="X19" s="64"/>
      <c r="Y19" s="7"/>
      <c r="Z19" s="8"/>
    </row>
    <row r="20" spans="2:26" ht="23" customHeight="1">
      <c r="B20" s="36"/>
      <c r="C20" s="33"/>
      <c r="D20" s="115"/>
      <c r="E20" s="115"/>
      <c r="F20" s="33"/>
      <c r="G20" s="59">
        <v>1</v>
      </c>
      <c r="H20" s="59">
        <v>0</v>
      </c>
      <c r="I20" s="60">
        <f t="shared" si="1"/>
        <v>1</v>
      </c>
      <c r="J20" s="81"/>
      <c r="K20" s="81"/>
      <c r="L20" s="47" t="s">
        <v>7</v>
      </c>
      <c r="M20" s="61">
        <v>44649</v>
      </c>
      <c r="N20" s="61">
        <v>44653</v>
      </c>
      <c r="O20" s="62">
        <f>N20-M20+1</f>
        <v>5</v>
      </c>
      <c r="P20" s="63">
        <f t="shared" si="0"/>
        <v>0</v>
      </c>
      <c r="Q20" s="117"/>
      <c r="R20" s="64"/>
      <c r="S20" s="64"/>
      <c r="T20" s="64"/>
      <c r="U20" s="64"/>
      <c r="V20" s="64"/>
      <c r="W20" s="64"/>
      <c r="X20" s="64"/>
      <c r="Y20" s="7"/>
      <c r="Z20" s="8"/>
    </row>
    <row r="21" spans="2:26" ht="23" customHeight="1">
      <c r="B21" s="36"/>
      <c r="C21" s="33"/>
      <c r="D21" s="115"/>
      <c r="E21" s="115"/>
      <c r="F21" s="33"/>
      <c r="G21" s="59">
        <v>1</v>
      </c>
      <c r="H21" s="59">
        <v>0</v>
      </c>
      <c r="I21" s="60">
        <f t="shared" si="1"/>
        <v>1</v>
      </c>
      <c r="J21" s="81"/>
      <c r="K21" s="81"/>
      <c r="L21" s="47" t="s">
        <v>7</v>
      </c>
      <c r="M21" s="61"/>
      <c r="N21" s="61"/>
      <c r="O21" s="62">
        <f>N21-M21+1</f>
        <v>1</v>
      </c>
      <c r="P21" s="63">
        <f t="shared" si="0"/>
        <v>0</v>
      </c>
      <c r="Q21" s="117"/>
      <c r="R21" s="64"/>
      <c r="S21" s="64"/>
      <c r="T21" s="64"/>
      <c r="U21" s="64"/>
      <c r="V21" s="64"/>
      <c r="W21" s="64"/>
      <c r="X21" s="64"/>
      <c r="Y21" s="7"/>
      <c r="Z21" s="8"/>
    </row>
    <row r="22" spans="2:26" ht="23" customHeight="1">
      <c r="B22" s="36"/>
      <c r="C22" s="33"/>
      <c r="D22" s="115"/>
      <c r="E22" s="115"/>
      <c r="F22" s="33"/>
      <c r="G22" s="59">
        <v>1</v>
      </c>
      <c r="H22" s="59">
        <v>0</v>
      </c>
      <c r="I22" s="60">
        <f t="shared" si="1"/>
        <v>1</v>
      </c>
      <c r="J22" s="81"/>
      <c r="K22" s="81"/>
      <c r="L22" s="47" t="s">
        <v>7</v>
      </c>
      <c r="M22" s="61"/>
      <c r="N22" s="61"/>
      <c r="O22" s="62">
        <f t="shared" ref="O22" si="3">N22-M22+1</f>
        <v>1</v>
      </c>
      <c r="P22" s="63">
        <f t="shared" si="0"/>
        <v>0</v>
      </c>
      <c r="Q22" s="117"/>
      <c r="R22" s="64"/>
      <c r="S22" s="64"/>
      <c r="T22" s="64"/>
      <c r="U22" s="64"/>
      <c r="V22" s="64"/>
      <c r="W22" s="64"/>
      <c r="X22" s="64"/>
      <c r="Y22" s="7"/>
      <c r="Z22" s="8"/>
    </row>
    <row r="23" spans="2:26" ht="23" customHeight="1">
      <c r="B23" s="35"/>
      <c r="C23" s="113"/>
      <c r="D23" s="113"/>
      <c r="E23" s="113"/>
      <c r="F23" s="113"/>
      <c r="G23" s="54">
        <v>1</v>
      </c>
      <c r="H23" s="54">
        <f>SUM(H24:H29)</f>
        <v>0</v>
      </c>
      <c r="I23" s="54">
        <f>SUM(I24:I29)</f>
        <v>6</v>
      </c>
      <c r="J23" s="113"/>
      <c r="K23" s="113"/>
      <c r="L23" s="47" t="s">
        <v>7</v>
      </c>
      <c r="M23" s="66"/>
      <c r="N23" s="66"/>
      <c r="O23" s="55"/>
      <c r="P23" s="57">
        <f t="shared" si="0"/>
        <v>0</v>
      </c>
      <c r="Q23" s="113"/>
      <c r="R23" s="58"/>
      <c r="S23" s="58"/>
      <c r="T23" s="58"/>
      <c r="U23" s="58"/>
      <c r="V23" s="58"/>
      <c r="W23" s="58"/>
      <c r="X23" s="58"/>
      <c r="Y23" s="7"/>
      <c r="Z23" s="8"/>
    </row>
    <row r="24" spans="2:26" ht="23" customHeight="1">
      <c r="B24" s="36"/>
      <c r="C24" s="33"/>
      <c r="D24" s="115"/>
      <c r="E24" s="115"/>
      <c r="F24" s="33"/>
      <c r="G24" s="59">
        <v>1</v>
      </c>
      <c r="H24" s="59">
        <v>0</v>
      </c>
      <c r="I24" s="60">
        <f t="shared" si="1"/>
        <v>1</v>
      </c>
      <c r="J24" s="81"/>
      <c r="K24" s="81"/>
      <c r="L24" s="47" t="s">
        <v>7</v>
      </c>
      <c r="M24" s="61"/>
      <c r="N24" s="61"/>
      <c r="O24" s="62">
        <f>N24-M24+1</f>
        <v>1</v>
      </c>
      <c r="P24" s="63">
        <f t="shared" si="0"/>
        <v>0</v>
      </c>
      <c r="Q24" s="117"/>
      <c r="R24" s="64"/>
      <c r="S24" s="64"/>
      <c r="T24" s="64"/>
      <c r="U24" s="64"/>
      <c r="V24" s="64"/>
      <c r="W24" s="64"/>
      <c r="X24" s="64"/>
      <c r="Y24" s="7"/>
      <c r="Z24" s="8"/>
    </row>
    <row r="25" spans="2:26" ht="23" customHeight="1">
      <c r="B25" s="36"/>
      <c r="C25" s="33"/>
      <c r="D25" s="115"/>
      <c r="E25" s="115"/>
      <c r="F25" s="33"/>
      <c r="G25" s="59">
        <v>1</v>
      </c>
      <c r="H25" s="59">
        <v>0</v>
      </c>
      <c r="I25" s="60">
        <f t="shared" si="1"/>
        <v>1</v>
      </c>
      <c r="J25" s="81"/>
      <c r="K25" s="81"/>
      <c r="L25" s="47" t="s">
        <v>7</v>
      </c>
      <c r="M25" s="61"/>
      <c r="N25" s="61"/>
      <c r="O25" s="62">
        <f>N25-M25+1</f>
        <v>1</v>
      </c>
      <c r="P25" s="63">
        <f t="shared" si="0"/>
        <v>0</v>
      </c>
      <c r="Q25" s="117"/>
      <c r="R25" s="64"/>
      <c r="S25" s="64"/>
      <c r="T25" s="64"/>
      <c r="U25" s="64"/>
      <c r="V25" s="64"/>
      <c r="W25" s="64"/>
      <c r="X25" s="64"/>
      <c r="Y25" s="7"/>
      <c r="Z25" s="8"/>
    </row>
    <row r="26" spans="2:26" ht="23" customHeight="1">
      <c r="B26" s="36"/>
      <c r="C26" s="33"/>
      <c r="D26" s="116"/>
      <c r="E26" s="116"/>
      <c r="F26" s="115"/>
      <c r="G26" s="59">
        <v>1</v>
      </c>
      <c r="H26" s="59">
        <v>0</v>
      </c>
      <c r="I26" s="60">
        <f t="shared" si="1"/>
        <v>1</v>
      </c>
      <c r="J26" s="81"/>
      <c r="K26" s="81"/>
      <c r="L26" s="47" t="s">
        <v>7</v>
      </c>
      <c r="M26" s="61"/>
      <c r="N26" s="61"/>
      <c r="O26" s="62">
        <f>N26-M26+1</f>
        <v>1</v>
      </c>
      <c r="P26" s="63">
        <f t="shared" si="0"/>
        <v>0</v>
      </c>
      <c r="Q26" s="118"/>
      <c r="R26" s="64"/>
      <c r="S26" s="64"/>
      <c r="T26" s="64"/>
      <c r="U26" s="64"/>
      <c r="V26" s="64"/>
      <c r="W26" s="64"/>
      <c r="X26" s="64"/>
      <c r="Y26" s="7"/>
      <c r="Z26" s="8"/>
    </row>
    <row r="27" spans="2:26" ht="23" customHeight="1">
      <c r="B27" s="36"/>
      <c r="C27" s="33"/>
      <c r="D27" s="116"/>
      <c r="E27" s="116"/>
      <c r="F27" s="115"/>
      <c r="G27" s="59">
        <v>1</v>
      </c>
      <c r="H27" s="59">
        <v>0</v>
      </c>
      <c r="I27" s="60">
        <f t="shared" si="1"/>
        <v>1</v>
      </c>
      <c r="J27" s="81"/>
      <c r="K27" s="81"/>
      <c r="L27" s="47" t="s">
        <v>7</v>
      </c>
      <c r="M27" s="61"/>
      <c r="N27" s="61"/>
      <c r="O27" s="62">
        <f t="shared" ref="O27" si="4">N27-M27+1</f>
        <v>1</v>
      </c>
      <c r="P27" s="63">
        <f t="shared" si="0"/>
        <v>0</v>
      </c>
      <c r="Q27" s="118"/>
      <c r="R27" s="64"/>
      <c r="S27" s="64"/>
      <c r="T27" s="64"/>
      <c r="U27" s="64"/>
      <c r="V27" s="64"/>
      <c r="W27" s="64"/>
      <c r="X27" s="64"/>
      <c r="Y27" s="7"/>
      <c r="Z27" s="8"/>
    </row>
    <row r="28" spans="2:26" ht="23" customHeight="1">
      <c r="B28" s="36"/>
      <c r="C28" s="33"/>
      <c r="D28" s="115"/>
      <c r="E28" s="115"/>
      <c r="F28" s="33"/>
      <c r="G28" s="59">
        <v>1</v>
      </c>
      <c r="H28" s="59">
        <v>0</v>
      </c>
      <c r="I28" s="60">
        <f t="shared" si="1"/>
        <v>1</v>
      </c>
      <c r="J28" s="81"/>
      <c r="K28" s="81"/>
      <c r="L28" s="47" t="s">
        <v>7</v>
      </c>
      <c r="M28" s="61"/>
      <c r="N28" s="61"/>
      <c r="O28" s="62">
        <f>N28-M28+1</f>
        <v>1</v>
      </c>
      <c r="P28" s="63">
        <f t="shared" si="0"/>
        <v>0</v>
      </c>
      <c r="Q28" s="117"/>
      <c r="R28" s="64"/>
      <c r="S28" s="64"/>
      <c r="T28" s="64"/>
      <c r="U28" s="64"/>
      <c r="V28" s="64"/>
      <c r="W28" s="64"/>
      <c r="X28" s="64"/>
      <c r="Y28" s="7"/>
      <c r="Z28" s="8"/>
    </row>
    <row r="29" spans="2:26" ht="23" customHeight="1">
      <c r="B29" s="36"/>
      <c r="C29" s="33"/>
      <c r="D29" s="116"/>
      <c r="E29" s="116"/>
      <c r="F29" s="115"/>
      <c r="G29" s="59">
        <v>1</v>
      </c>
      <c r="H29" s="59">
        <v>0</v>
      </c>
      <c r="I29" s="60">
        <f t="shared" si="1"/>
        <v>1</v>
      </c>
      <c r="J29" s="81"/>
      <c r="K29" s="81"/>
      <c r="L29" s="47" t="s">
        <v>7</v>
      </c>
      <c r="M29" s="61"/>
      <c r="N29" s="61"/>
      <c r="O29" s="62">
        <f>N29-M29+1</f>
        <v>1</v>
      </c>
      <c r="P29" s="63">
        <f t="shared" si="0"/>
        <v>0</v>
      </c>
      <c r="Q29" s="118"/>
      <c r="R29" s="64"/>
      <c r="S29" s="64"/>
      <c r="T29" s="64"/>
      <c r="U29" s="64"/>
      <c r="V29" s="64"/>
      <c r="W29" s="64"/>
      <c r="X29" s="64"/>
      <c r="Y29" s="7"/>
      <c r="Z29" s="8"/>
    </row>
    <row r="30" spans="2:26" ht="23" customHeight="1">
      <c r="B30" s="35"/>
      <c r="C30" s="113"/>
      <c r="D30" s="113"/>
      <c r="E30" s="113"/>
      <c r="F30" s="113"/>
      <c r="G30" s="54">
        <v>1</v>
      </c>
      <c r="H30" s="54">
        <f>SUM(H31:H34)</f>
        <v>0</v>
      </c>
      <c r="I30" s="54">
        <f>SUM(I31:I34)</f>
        <v>4</v>
      </c>
      <c r="J30" s="113"/>
      <c r="K30" s="113"/>
      <c r="L30" s="47" t="s">
        <v>7</v>
      </c>
      <c r="M30" s="66"/>
      <c r="N30" s="66"/>
      <c r="O30" s="55"/>
      <c r="P30" s="57">
        <f t="shared" si="0"/>
        <v>0</v>
      </c>
      <c r="Q30" s="113"/>
      <c r="R30" s="58"/>
      <c r="S30" s="58"/>
      <c r="T30" s="58"/>
      <c r="U30" s="58"/>
      <c r="V30" s="58"/>
      <c r="W30" s="58"/>
      <c r="X30" s="58"/>
      <c r="Y30" s="7"/>
      <c r="Z30" s="8"/>
    </row>
    <row r="31" spans="2:26" ht="23" customHeight="1">
      <c r="B31" s="36"/>
      <c r="C31" s="33"/>
      <c r="D31" s="115"/>
      <c r="E31" s="115"/>
      <c r="F31" s="33"/>
      <c r="G31" s="59">
        <v>1</v>
      </c>
      <c r="H31" s="59">
        <v>0</v>
      </c>
      <c r="I31" s="60">
        <f t="shared" si="1"/>
        <v>1</v>
      </c>
      <c r="J31" s="81"/>
      <c r="K31" s="81"/>
      <c r="L31" s="47"/>
      <c r="M31" s="61"/>
      <c r="N31" s="61"/>
      <c r="O31" s="62">
        <f>N31-M31+1</f>
        <v>1</v>
      </c>
      <c r="P31" s="63">
        <f t="shared" si="0"/>
        <v>0</v>
      </c>
      <c r="Q31" s="117"/>
      <c r="R31" s="64"/>
      <c r="S31" s="64"/>
      <c r="T31" s="64"/>
      <c r="U31" s="64"/>
      <c r="V31" s="64"/>
      <c r="W31" s="64"/>
      <c r="X31" s="64"/>
      <c r="Y31" s="7"/>
      <c r="Z31" s="8"/>
    </row>
    <row r="32" spans="2:26" ht="23" customHeight="1">
      <c r="B32" s="36"/>
      <c r="C32" s="33"/>
      <c r="D32" s="115"/>
      <c r="E32" s="115"/>
      <c r="F32" s="33"/>
      <c r="G32" s="59">
        <v>1</v>
      </c>
      <c r="H32" s="59">
        <v>0</v>
      </c>
      <c r="I32" s="60">
        <f t="shared" si="1"/>
        <v>1</v>
      </c>
      <c r="J32" s="81"/>
      <c r="K32" s="81"/>
      <c r="L32" s="47"/>
      <c r="M32" s="61"/>
      <c r="N32" s="61"/>
      <c r="O32" s="62">
        <f>N32-M32+1</f>
        <v>1</v>
      </c>
      <c r="P32" s="63">
        <f t="shared" si="0"/>
        <v>0</v>
      </c>
      <c r="Q32" s="117"/>
      <c r="R32" s="64"/>
      <c r="S32" s="64"/>
      <c r="T32" s="64"/>
      <c r="U32" s="64"/>
      <c r="V32" s="64"/>
      <c r="W32" s="64"/>
      <c r="X32" s="64"/>
      <c r="Y32" s="7"/>
      <c r="Z32" s="8"/>
    </row>
    <row r="33" spans="2:26" ht="23" customHeight="1">
      <c r="B33" s="36"/>
      <c r="C33" s="33"/>
      <c r="D33" s="115"/>
      <c r="E33" s="115"/>
      <c r="F33" s="33"/>
      <c r="G33" s="59">
        <v>1</v>
      </c>
      <c r="H33" s="59">
        <v>0</v>
      </c>
      <c r="I33" s="60">
        <f t="shared" si="1"/>
        <v>1</v>
      </c>
      <c r="J33" s="81"/>
      <c r="K33" s="81"/>
      <c r="L33" s="47"/>
      <c r="M33" s="61"/>
      <c r="N33" s="61"/>
      <c r="O33" s="62">
        <f>N33-M33+1</f>
        <v>1</v>
      </c>
      <c r="P33" s="63">
        <f t="shared" si="0"/>
        <v>0</v>
      </c>
      <c r="Q33" s="117"/>
      <c r="R33" s="64"/>
      <c r="S33" s="64"/>
      <c r="T33" s="64"/>
      <c r="U33" s="64"/>
      <c r="V33" s="64"/>
      <c r="W33" s="64"/>
      <c r="X33" s="64"/>
      <c r="Y33" s="7"/>
      <c r="Z33" s="8"/>
    </row>
    <row r="34" spans="2:26" ht="23" customHeight="1">
      <c r="B34" s="36"/>
      <c r="C34" s="33"/>
      <c r="D34" s="115"/>
      <c r="E34" s="115"/>
      <c r="F34" s="33"/>
      <c r="G34" s="59">
        <v>1</v>
      </c>
      <c r="H34" s="59">
        <v>0</v>
      </c>
      <c r="I34" s="60">
        <f t="shared" si="1"/>
        <v>1</v>
      </c>
      <c r="J34" s="81"/>
      <c r="K34" s="81"/>
      <c r="L34" s="47"/>
      <c r="M34" s="61"/>
      <c r="N34" s="61"/>
      <c r="O34" s="62">
        <f t="shared" ref="O34" si="5">N34-M34+1</f>
        <v>1</v>
      </c>
      <c r="P34" s="63">
        <f t="shared" si="0"/>
        <v>0</v>
      </c>
      <c r="Q34" s="117"/>
      <c r="R34" s="64"/>
      <c r="S34" s="64"/>
      <c r="T34" s="64"/>
      <c r="U34" s="64"/>
      <c r="V34" s="64"/>
      <c r="W34" s="64"/>
      <c r="X34" s="64"/>
      <c r="Y34" s="7"/>
      <c r="Z34" s="8"/>
    </row>
    <row r="35" spans="2:26" ht="23" customHeight="1">
      <c r="B35" s="7"/>
      <c r="C35" s="7"/>
      <c r="D35" s="7"/>
      <c r="E35" s="7"/>
      <c r="F35" s="7"/>
      <c r="G35" s="67" t="s">
        <v>10</v>
      </c>
      <c r="H35" s="67" t="s">
        <v>12</v>
      </c>
      <c r="I35" s="67" t="s">
        <v>11</v>
      </c>
      <c r="J35" s="10"/>
      <c r="K35" s="10"/>
      <c r="L35" s="10"/>
      <c r="M35" s="10"/>
      <c r="N35" s="7"/>
      <c r="O35" s="7"/>
      <c r="P35" s="7"/>
      <c r="Q35" s="7"/>
      <c r="R35" s="7"/>
      <c r="S35" s="7"/>
      <c r="T35" s="7"/>
      <c r="U35" s="7"/>
      <c r="V35" s="7"/>
      <c r="W35" s="7"/>
      <c r="X35" s="7"/>
      <c r="Y35" s="7"/>
      <c r="Z35" s="8"/>
    </row>
    <row r="36" spans="2:26" ht="23" customHeight="1">
      <c r="B36" s="7"/>
      <c r="C36" s="5"/>
      <c r="D36" s="5"/>
      <c r="E36" s="5"/>
      <c r="F36" s="48" t="s">
        <v>51</v>
      </c>
      <c r="G36" s="52">
        <f>SUM(G11:G17,G19:G22,G24:G29,G31:G34)</f>
        <v>54</v>
      </c>
      <c r="H36" s="52">
        <f>SUM(H11:H17,H19:H22,H24:H29,H31:H34)</f>
        <v>25</v>
      </c>
      <c r="I36" s="52">
        <f>SUM(I11:I17,I19:I22,I24:I29,I31:I34)</f>
        <v>29</v>
      </c>
      <c r="J36" s="11"/>
      <c r="K36" s="11"/>
      <c r="L36" s="11"/>
      <c r="M36" s="18"/>
      <c r="N36" s="7"/>
      <c r="O36" s="7"/>
      <c r="P36" s="19" t="s">
        <v>9</v>
      </c>
      <c r="Q36" s="19"/>
      <c r="R36" s="12">
        <v>1</v>
      </c>
      <c r="S36" s="12">
        <v>2</v>
      </c>
      <c r="T36" s="12">
        <v>3</v>
      </c>
      <c r="U36" s="12">
        <v>4</v>
      </c>
      <c r="V36" s="12">
        <v>5</v>
      </c>
      <c r="W36" s="12">
        <v>6</v>
      </c>
      <c r="X36" s="12">
        <v>7</v>
      </c>
      <c r="Y36" s="7"/>
      <c r="Z36" s="16" t="s">
        <v>21</v>
      </c>
    </row>
    <row r="37" spans="2:26" ht="23" customHeight="1">
      <c r="B37" s="7"/>
      <c r="C37" s="7"/>
      <c r="D37" s="7"/>
      <c r="E37" s="7"/>
      <c r="F37" s="7"/>
      <c r="G37" s="7"/>
      <c r="H37" s="7"/>
      <c r="I37" s="7"/>
      <c r="J37" s="7"/>
      <c r="K37" s="7"/>
      <c r="L37" s="7"/>
      <c r="M37" s="7"/>
      <c r="N37" s="7"/>
      <c r="O37" s="7"/>
      <c r="P37" s="19" t="s">
        <v>16</v>
      </c>
      <c r="Q37" s="19"/>
      <c r="R37" s="13">
        <f>G36</f>
        <v>54</v>
      </c>
      <c r="S37" s="14">
        <f>R37-M36</f>
        <v>54</v>
      </c>
      <c r="T37" s="14">
        <f>S37-M36</f>
        <v>54</v>
      </c>
      <c r="U37" s="14">
        <f>T37-M36</f>
        <v>54</v>
      </c>
      <c r="V37" s="14">
        <f>U37-M36</f>
        <v>54</v>
      </c>
      <c r="W37" s="14">
        <f>V37-M36</f>
        <v>54</v>
      </c>
      <c r="X37" s="14">
        <f>W37-M36</f>
        <v>54</v>
      </c>
      <c r="Y37" s="7"/>
      <c r="Z37" s="17" t="s">
        <v>20</v>
      </c>
    </row>
    <row r="38" spans="2:26" ht="23" customHeight="1">
      <c r="B38" s="7"/>
      <c r="C38" s="7"/>
      <c r="D38" s="7"/>
      <c r="E38" s="7"/>
      <c r="F38" s="7"/>
      <c r="G38" s="7"/>
      <c r="H38" s="7"/>
      <c r="I38" s="7"/>
      <c r="J38" s="7"/>
      <c r="K38" s="7"/>
      <c r="L38" s="7"/>
      <c r="M38" s="7"/>
      <c r="N38" s="7"/>
      <c r="O38" s="7"/>
      <c r="P38" s="19" t="s">
        <v>10</v>
      </c>
      <c r="Q38" s="19"/>
      <c r="R38" s="13">
        <f>G36</f>
        <v>54</v>
      </c>
      <c r="S38" s="13">
        <f>R40</f>
        <v>46</v>
      </c>
      <c r="T38" s="13">
        <f t="shared" ref="T38:X38" si="6">S40</f>
        <v>26</v>
      </c>
      <c r="U38" s="13">
        <f t="shared" si="6"/>
        <v>-4</v>
      </c>
      <c r="V38" s="13">
        <f t="shared" si="6"/>
        <v>-44</v>
      </c>
      <c r="W38" s="13">
        <f t="shared" si="6"/>
        <v>-64</v>
      </c>
      <c r="X38" s="13">
        <f t="shared" si="6"/>
        <v>-75</v>
      </c>
      <c r="Y38" s="7"/>
      <c r="Z38" s="50">
        <f>SUM(R38:X38)</f>
        <v>-61</v>
      </c>
    </row>
    <row r="39" spans="2:26" ht="23" customHeight="1">
      <c r="B39" s="7"/>
      <c r="C39" s="7"/>
      <c r="D39" s="7"/>
      <c r="E39" s="7"/>
      <c r="F39" s="7"/>
      <c r="G39" s="7"/>
      <c r="H39" s="7"/>
      <c r="I39" s="7"/>
      <c r="J39" s="7"/>
      <c r="K39" s="7"/>
      <c r="L39" s="7"/>
      <c r="M39" s="7"/>
      <c r="N39" s="7"/>
      <c r="O39" s="49" t="s">
        <v>15</v>
      </c>
      <c r="P39" s="19" t="s">
        <v>13</v>
      </c>
      <c r="Q39" s="19"/>
      <c r="R39" s="9">
        <v>8</v>
      </c>
      <c r="S39" s="9">
        <v>20</v>
      </c>
      <c r="T39" s="9">
        <v>30</v>
      </c>
      <c r="U39" s="9">
        <v>40</v>
      </c>
      <c r="V39" s="9">
        <v>20</v>
      </c>
      <c r="W39" s="9">
        <v>11</v>
      </c>
      <c r="X39" s="9">
        <v>16</v>
      </c>
      <c r="Y39" s="7"/>
      <c r="Z39" s="51">
        <f>SUM(R39:X39)</f>
        <v>145</v>
      </c>
    </row>
    <row r="40" spans="2:26" ht="23" customHeight="1">
      <c r="B40" s="7"/>
      <c r="C40" s="7"/>
      <c r="D40" s="7"/>
      <c r="E40" s="7"/>
      <c r="F40" s="7"/>
      <c r="G40" s="7"/>
      <c r="H40" s="7"/>
      <c r="I40" s="7"/>
      <c r="J40" s="7"/>
      <c r="K40" s="7"/>
      <c r="L40" s="7"/>
      <c r="M40" s="7"/>
      <c r="N40" s="7"/>
      <c r="O40" s="7"/>
      <c r="P40" s="19" t="s">
        <v>14</v>
      </c>
      <c r="Q40" s="19"/>
      <c r="R40" s="13">
        <f>R38-R39</f>
        <v>46</v>
      </c>
      <c r="S40" s="13">
        <f t="shared" ref="S40:X40" si="7">S38-S39</f>
        <v>26</v>
      </c>
      <c r="T40" s="13">
        <f t="shared" si="7"/>
        <v>-4</v>
      </c>
      <c r="U40" s="13">
        <f t="shared" si="7"/>
        <v>-44</v>
      </c>
      <c r="V40" s="13">
        <f t="shared" si="7"/>
        <v>-64</v>
      </c>
      <c r="W40" s="13">
        <f t="shared" si="7"/>
        <v>-75</v>
      </c>
      <c r="X40" s="13">
        <f t="shared" si="7"/>
        <v>-91</v>
      </c>
      <c r="Y40" s="7"/>
      <c r="Z40" s="51">
        <f>SUM(R40:X40)</f>
        <v>-206</v>
      </c>
    </row>
    <row r="42" spans="2:26" ht="50" customHeight="1">
      <c r="B42" s="140" t="s">
        <v>17</v>
      </c>
      <c r="C42" s="140"/>
      <c r="D42" s="140"/>
      <c r="E42" s="140"/>
      <c r="F42" s="140"/>
      <c r="G42" s="140"/>
      <c r="H42" s="140"/>
      <c r="I42" s="140"/>
      <c r="J42" s="106"/>
      <c r="K42" s="106"/>
      <c r="L42" s="106"/>
      <c r="M42" s="106"/>
      <c r="N42" s="106"/>
      <c r="O42" s="106"/>
      <c r="P42" s="106"/>
      <c r="Q42" s="106"/>
      <c r="R42" s="106"/>
      <c r="S42" s="106"/>
      <c r="T42" s="106"/>
      <c r="U42" s="106"/>
      <c r="V42" s="106"/>
      <c r="W42" s="106"/>
      <c r="X42" s="106"/>
      <c r="Z42"/>
    </row>
  </sheetData>
  <mergeCells count="19">
    <mergeCell ref="B4:D4"/>
    <mergeCell ref="B6:C6"/>
    <mergeCell ref="B42:I42"/>
    <mergeCell ref="K8:K9"/>
    <mergeCell ref="L8:L9"/>
    <mergeCell ref="B8:B9"/>
    <mergeCell ref="M8:M9"/>
    <mergeCell ref="N8:N9"/>
    <mergeCell ref="C8:C9"/>
    <mergeCell ref="D8:D9"/>
    <mergeCell ref="E8:F8"/>
    <mergeCell ref="J8:J9"/>
    <mergeCell ref="F4:L6"/>
    <mergeCell ref="R4:S4"/>
    <mergeCell ref="G8:I8"/>
    <mergeCell ref="O8:O9"/>
    <mergeCell ref="P8:P9"/>
    <mergeCell ref="Q8:Q9"/>
    <mergeCell ref="R8:X8"/>
  </mergeCells>
  <conditionalFormatting sqref="L10:L34">
    <cfRule type="containsText" dxfId="23" priority="1" operator="containsText" text="Needs Update">
      <formula>NOT(ISERROR(SEARCH("Needs Update",L10)))</formula>
    </cfRule>
    <cfRule type="containsText" dxfId="22" priority="2" operator="containsText" text="Needs Review">
      <formula>NOT(ISERROR(SEARCH("Needs Review",L10)))</formula>
    </cfRule>
    <cfRule type="containsText" dxfId="21" priority="3" operator="containsText" text="Not Started">
      <formula>NOT(ISERROR(SEARCH("Not Started",L10)))</formula>
    </cfRule>
    <cfRule type="containsText" dxfId="20" priority="4" operator="containsText" text="On Hold">
      <formula>NOT(ISERROR(SEARCH("On Hold",L10)))</formula>
    </cfRule>
    <cfRule type="containsText" dxfId="19" priority="5" operator="containsText" text="Overdue">
      <formula>NOT(ISERROR(SEARCH("Overdue",L10)))</formula>
    </cfRule>
    <cfRule type="containsText" dxfId="18" priority="6" operator="containsText" text="Complete">
      <formula>NOT(ISERROR(SEARCH("Complete",L10)))</formula>
    </cfRule>
    <cfRule type="containsText" dxfId="17" priority="7" operator="containsText" text="In Progress">
      <formula>NOT(ISERROR(SEARCH("In Progress",L10)))</formula>
    </cfRule>
  </conditionalFormatting>
  <conditionalFormatting sqref="P10:P34">
    <cfRule type="dataBar" priority="10">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42:I42" r:id="rId1" display="CLICK HERE TO CREATE IN SMARTSHEET" xr:uid="{C005027F-4694-6441-B8CB-11147C073D69}"/>
  </hyperlinks>
  <pageMargins left="0.3" right="0.3" top="0.3" bottom="0.3" header="0" footer="0"/>
  <pageSetup scale="33"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P10:P34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0DCCD51-1888-496A-90AC-9FE14AB77CA8}">
          <x14:formula1>
            <xm:f>'Dropdown keys - DO NOT DELETE'!$B$5:$B$13</xm:f>
          </x14:formula1>
          <xm:sqref>L10:L34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9BC6F-19FE-4CAA-B62C-0C93657A4F6B}">
  <sheetPr>
    <tabColor theme="9" tint="0.59999389629810485"/>
    <pageSetUpPr fitToPage="1"/>
  </sheetPr>
  <dimension ref="A1:N25"/>
  <sheetViews>
    <sheetView showGridLines="0" zoomScaleNormal="100" zoomScalePageLayoutView="80" workbookViewId="0">
      <selection activeCell="D4" sqref="D4"/>
    </sheetView>
  </sheetViews>
  <sheetFormatPr baseColWidth="10" defaultColWidth="10.83203125" defaultRowHeight="16"/>
  <cols>
    <col min="1" max="1" width="3.33203125" style="1" customWidth="1"/>
    <col min="2" max="2" width="12.5" style="68" customWidth="1"/>
    <col min="3" max="3" width="15.1640625" style="1" customWidth="1"/>
    <col min="4" max="4" width="17.5" style="1" customWidth="1"/>
    <col min="5" max="5" width="19.33203125" style="1" customWidth="1"/>
    <col min="6" max="6" width="23" style="1" customWidth="1"/>
    <col min="7" max="7" width="13.1640625" style="68" customWidth="1"/>
    <col min="8" max="8" width="14.5" style="68" customWidth="1"/>
    <col min="9" max="9" width="17.1640625" style="69" customWidth="1"/>
    <col min="10" max="10" width="19.1640625" style="68" customWidth="1"/>
    <col min="11" max="11" width="18.1640625" style="1" customWidth="1"/>
    <col min="12" max="12" width="20.33203125" style="1" customWidth="1"/>
    <col min="13" max="16384" width="10.83203125" style="1"/>
  </cols>
  <sheetData>
    <row r="1" spans="2:12" s="26" customFormat="1" ht="45" customHeight="1">
      <c r="B1" s="139" t="s">
        <v>86</v>
      </c>
      <c r="C1" s="139"/>
      <c r="D1" s="139"/>
      <c r="E1" s="139"/>
      <c r="F1" s="139"/>
      <c r="G1" s="139"/>
      <c r="I1" s="90"/>
      <c r="J1" s="89"/>
      <c r="K1" s="88"/>
    </row>
    <row r="2" spans="2:12" s="86" customFormat="1" ht="32" customHeight="1">
      <c r="B2" s="101" t="s">
        <v>85</v>
      </c>
      <c r="C2" s="102" t="s">
        <v>84</v>
      </c>
      <c r="D2" s="102" t="s">
        <v>31</v>
      </c>
      <c r="E2" s="102" t="s">
        <v>83</v>
      </c>
      <c r="F2" s="102" t="s">
        <v>82</v>
      </c>
      <c r="G2" s="102" t="s">
        <v>107</v>
      </c>
      <c r="H2" s="102" t="s">
        <v>81</v>
      </c>
      <c r="I2" s="102" t="s">
        <v>80</v>
      </c>
      <c r="J2" s="103" t="s">
        <v>79</v>
      </c>
      <c r="K2" s="104" t="s">
        <v>78</v>
      </c>
      <c r="L2" s="105" t="s">
        <v>87</v>
      </c>
    </row>
    <row r="3" spans="2:12" s="71" customFormat="1" ht="18" customHeight="1">
      <c r="B3" s="77" t="str">
        <f t="shared" ref="B3:B22" si="0">IF(G3&lt;H3,"REORDER","OK")</f>
        <v>OK</v>
      </c>
      <c r="C3" s="33" t="s">
        <v>77</v>
      </c>
      <c r="D3" s="33" t="s">
        <v>76</v>
      </c>
      <c r="E3" s="33" t="s">
        <v>53</v>
      </c>
      <c r="F3" s="33" t="s">
        <v>75</v>
      </c>
      <c r="G3" s="76">
        <v>200</v>
      </c>
      <c r="H3" s="80">
        <v>50</v>
      </c>
      <c r="I3" s="80">
        <v>14</v>
      </c>
      <c r="J3" s="80">
        <v>100</v>
      </c>
      <c r="K3" s="79" t="s">
        <v>56</v>
      </c>
      <c r="L3" s="91" t="s">
        <v>26</v>
      </c>
    </row>
    <row r="4" spans="2:12" s="71" customFormat="1" ht="18" customHeight="1">
      <c r="B4" s="32" t="str">
        <f t="shared" si="0"/>
        <v>OK</v>
      </c>
      <c r="C4" s="30" t="s">
        <v>74</v>
      </c>
      <c r="D4" s="30" t="s">
        <v>73</v>
      </c>
      <c r="E4" s="30" t="s">
        <v>53</v>
      </c>
      <c r="F4" s="30" t="s">
        <v>72</v>
      </c>
      <c r="G4" s="74">
        <v>100</v>
      </c>
      <c r="H4" s="74">
        <v>50</v>
      </c>
      <c r="I4" s="74">
        <v>30</v>
      </c>
      <c r="J4" s="74">
        <v>20</v>
      </c>
      <c r="K4" s="78"/>
      <c r="L4" s="92" t="s">
        <v>26</v>
      </c>
    </row>
    <row r="5" spans="2:12" s="71" customFormat="1" ht="18" customHeight="1">
      <c r="B5" s="77" t="str">
        <f t="shared" si="0"/>
        <v>OK</v>
      </c>
      <c r="C5" s="33" t="s">
        <v>71</v>
      </c>
      <c r="D5" s="33" t="s">
        <v>70</v>
      </c>
      <c r="E5" s="33" t="s">
        <v>53</v>
      </c>
      <c r="F5" s="33" t="s">
        <v>69</v>
      </c>
      <c r="G5" s="76">
        <v>50</v>
      </c>
      <c r="H5" s="76">
        <v>50</v>
      </c>
      <c r="I5" s="76">
        <v>2</v>
      </c>
      <c r="J5" s="76">
        <v>50</v>
      </c>
      <c r="K5" s="75"/>
      <c r="L5" s="92"/>
    </row>
    <row r="6" spans="2:12" s="71" customFormat="1" ht="18" customHeight="1">
      <c r="B6" s="32" t="str">
        <f t="shared" si="0"/>
        <v>REORDER</v>
      </c>
      <c r="C6" s="30" t="s">
        <v>68</v>
      </c>
      <c r="D6" s="30" t="s">
        <v>67</v>
      </c>
      <c r="E6" s="30" t="s">
        <v>53</v>
      </c>
      <c r="F6" s="30" t="s">
        <v>66</v>
      </c>
      <c r="G6" s="74">
        <v>20</v>
      </c>
      <c r="H6" s="74">
        <v>50</v>
      </c>
      <c r="I6" s="74">
        <v>14</v>
      </c>
      <c r="J6" s="74">
        <v>10</v>
      </c>
      <c r="K6" s="78"/>
      <c r="L6" s="92"/>
    </row>
    <row r="7" spans="2:12" s="71" customFormat="1" ht="18" customHeight="1">
      <c r="B7" s="83" t="str">
        <f t="shared" si="0"/>
        <v>OK</v>
      </c>
      <c r="C7" s="81" t="s">
        <v>65</v>
      </c>
      <c r="D7" s="81" t="s">
        <v>64</v>
      </c>
      <c r="E7" s="82" t="s">
        <v>53</v>
      </c>
      <c r="F7" s="81" t="s">
        <v>63</v>
      </c>
      <c r="G7" s="80">
        <v>200</v>
      </c>
      <c r="H7" s="80">
        <v>50</v>
      </c>
      <c r="I7" s="80">
        <v>30</v>
      </c>
      <c r="J7" s="80">
        <v>100</v>
      </c>
      <c r="K7" s="79"/>
      <c r="L7" s="92"/>
    </row>
    <row r="8" spans="2:12" s="71" customFormat="1" ht="18" customHeight="1">
      <c r="B8" s="85" t="str">
        <f t="shared" si="0"/>
        <v>OK</v>
      </c>
      <c r="C8" s="30" t="s">
        <v>62</v>
      </c>
      <c r="D8" s="30" t="s">
        <v>61</v>
      </c>
      <c r="E8" s="84" t="s">
        <v>53</v>
      </c>
      <c r="F8" s="30" t="s">
        <v>60</v>
      </c>
      <c r="G8" s="74">
        <v>100</v>
      </c>
      <c r="H8" s="74">
        <v>50</v>
      </c>
      <c r="I8" s="74">
        <v>2</v>
      </c>
      <c r="J8" s="74">
        <v>20</v>
      </c>
      <c r="K8" s="78"/>
      <c r="L8" s="92"/>
    </row>
    <row r="9" spans="2:12" s="71" customFormat="1" ht="18" customHeight="1">
      <c r="B9" s="77" t="str">
        <f t="shared" si="0"/>
        <v>OK</v>
      </c>
      <c r="C9" s="33" t="s">
        <v>59</v>
      </c>
      <c r="D9" s="33" t="s">
        <v>58</v>
      </c>
      <c r="E9" s="33" t="s">
        <v>53</v>
      </c>
      <c r="F9" s="33" t="s">
        <v>57</v>
      </c>
      <c r="G9" s="76">
        <v>50</v>
      </c>
      <c r="H9" s="80">
        <v>50</v>
      </c>
      <c r="I9" s="80">
        <v>14</v>
      </c>
      <c r="J9" s="80">
        <v>50</v>
      </c>
      <c r="K9" s="79" t="s">
        <v>56</v>
      </c>
      <c r="L9" s="92"/>
    </row>
    <row r="10" spans="2:12" s="71" customFormat="1" ht="18" customHeight="1">
      <c r="B10" s="77" t="str">
        <f t="shared" si="0"/>
        <v>REORDER</v>
      </c>
      <c r="C10" s="33" t="s">
        <v>55</v>
      </c>
      <c r="D10" s="33" t="s">
        <v>54</v>
      </c>
      <c r="E10" s="33" t="s">
        <v>53</v>
      </c>
      <c r="F10" s="33" t="s">
        <v>52</v>
      </c>
      <c r="G10" s="76">
        <v>20</v>
      </c>
      <c r="H10" s="80">
        <v>50</v>
      </c>
      <c r="I10" s="80">
        <v>30</v>
      </c>
      <c r="J10" s="80">
        <v>10</v>
      </c>
      <c r="K10" s="79"/>
      <c r="L10" s="92"/>
    </row>
    <row r="11" spans="2:12" s="71" customFormat="1" ht="18" customHeight="1">
      <c r="B11" s="83" t="str">
        <f t="shared" si="0"/>
        <v>OK</v>
      </c>
      <c r="C11" s="81"/>
      <c r="D11" s="81"/>
      <c r="E11" s="82"/>
      <c r="F11" s="81"/>
      <c r="G11" s="80"/>
      <c r="H11" s="80"/>
      <c r="I11" s="80"/>
      <c r="J11" s="80"/>
      <c r="K11" s="79"/>
      <c r="L11" s="92"/>
    </row>
    <row r="12" spans="2:12" s="71" customFormat="1" ht="18" customHeight="1">
      <c r="B12" s="32" t="str">
        <f t="shared" si="0"/>
        <v>OK</v>
      </c>
      <c r="C12" s="30"/>
      <c r="D12" s="30"/>
      <c r="E12" s="30"/>
      <c r="F12" s="30"/>
      <c r="G12" s="74"/>
      <c r="H12" s="74"/>
      <c r="I12" s="74"/>
      <c r="J12" s="74"/>
      <c r="K12" s="78"/>
      <c r="L12" s="92"/>
    </row>
    <row r="13" spans="2:12" s="71" customFormat="1" ht="18" customHeight="1">
      <c r="B13" s="77" t="str">
        <f t="shared" si="0"/>
        <v>OK</v>
      </c>
      <c r="C13" s="33"/>
      <c r="D13" s="33"/>
      <c r="E13" s="33"/>
      <c r="F13" s="33"/>
      <c r="G13" s="76"/>
      <c r="H13" s="80"/>
      <c r="I13" s="80"/>
      <c r="J13" s="80"/>
      <c r="K13" s="79"/>
      <c r="L13" s="92"/>
    </row>
    <row r="14" spans="2:12" s="71" customFormat="1" ht="18" customHeight="1">
      <c r="B14" s="32" t="str">
        <f t="shared" si="0"/>
        <v>OK</v>
      </c>
      <c r="C14" s="30"/>
      <c r="D14" s="30"/>
      <c r="E14" s="30"/>
      <c r="F14" s="30"/>
      <c r="G14" s="74"/>
      <c r="H14" s="74"/>
      <c r="I14" s="74"/>
      <c r="J14" s="74"/>
      <c r="K14" s="78"/>
      <c r="L14" s="92"/>
    </row>
    <row r="15" spans="2:12" s="71" customFormat="1" ht="18" customHeight="1">
      <c r="B15" s="77" t="str">
        <f t="shared" si="0"/>
        <v>OK</v>
      </c>
      <c r="C15" s="33"/>
      <c r="D15" s="33"/>
      <c r="E15" s="33"/>
      <c r="F15" s="33"/>
      <c r="G15" s="76"/>
      <c r="H15" s="80"/>
      <c r="I15" s="80"/>
      <c r="J15" s="80"/>
      <c r="K15" s="79"/>
      <c r="L15" s="92"/>
    </row>
    <row r="16" spans="2:12" s="71" customFormat="1" ht="18" customHeight="1">
      <c r="B16" s="32" t="str">
        <f t="shared" si="0"/>
        <v>OK</v>
      </c>
      <c r="C16" s="30"/>
      <c r="D16" s="30"/>
      <c r="E16" s="30"/>
      <c r="F16" s="30"/>
      <c r="G16" s="74"/>
      <c r="H16" s="74"/>
      <c r="I16" s="74"/>
      <c r="J16" s="74"/>
      <c r="K16" s="78"/>
      <c r="L16" s="92"/>
    </row>
    <row r="17" spans="1:14" s="71" customFormat="1" ht="18" customHeight="1">
      <c r="B17" s="77" t="str">
        <f t="shared" si="0"/>
        <v>OK</v>
      </c>
      <c r="C17" s="33"/>
      <c r="D17" s="33"/>
      <c r="E17" s="33"/>
      <c r="F17" s="33"/>
      <c r="G17" s="76"/>
      <c r="H17" s="80"/>
      <c r="I17" s="80"/>
      <c r="J17" s="80"/>
      <c r="K17" s="79"/>
      <c r="L17" s="92"/>
    </row>
    <row r="18" spans="1:14" s="71" customFormat="1" ht="18" customHeight="1">
      <c r="B18" s="32" t="str">
        <f t="shared" si="0"/>
        <v>OK</v>
      </c>
      <c r="C18" s="30"/>
      <c r="D18" s="30"/>
      <c r="E18" s="30"/>
      <c r="F18" s="30"/>
      <c r="G18" s="74"/>
      <c r="H18" s="74"/>
      <c r="I18" s="74"/>
      <c r="J18" s="74"/>
      <c r="K18" s="78"/>
      <c r="L18" s="92"/>
    </row>
    <row r="19" spans="1:14" s="71" customFormat="1" ht="18" customHeight="1">
      <c r="B19" s="77" t="str">
        <f t="shared" si="0"/>
        <v>OK</v>
      </c>
      <c r="C19" s="33"/>
      <c r="D19" s="33"/>
      <c r="E19" s="33"/>
      <c r="F19" s="33"/>
      <c r="G19" s="76"/>
      <c r="H19" s="76"/>
      <c r="I19" s="76"/>
      <c r="J19" s="76"/>
      <c r="K19" s="75"/>
      <c r="L19" s="92"/>
    </row>
    <row r="20" spans="1:14" s="71" customFormat="1" ht="18" customHeight="1">
      <c r="B20" s="32" t="str">
        <f t="shared" si="0"/>
        <v>OK</v>
      </c>
      <c r="C20" s="30"/>
      <c r="D20" s="30"/>
      <c r="E20" s="30"/>
      <c r="F20" s="30"/>
      <c r="G20" s="74"/>
      <c r="H20" s="74"/>
      <c r="I20" s="74"/>
      <c r="J20" s="74"/>
      <c r="K20" s="78"/>
      <c r="L20" s="92"/>
    </row>
    <row r="21" spans="1:14" s="71" customFormat="1" ht="18" customHeight="1">
      <c r="B21" s="77" t="str">
        <f t="shared" si="0"/>
        <v>OK</v>
      </c>
      <c r="C21" s="33"/>
      <c r="D21" s="33"/>
      <c r="E21" s="33"/>
      <c r="F21" s="33"/>
      <c r="G21" s="76"/>
      <c r="H21" s="76"/>
      <c r="I21" s="76"/>
      <c r="J21" s="76"/>
      <c r="K21" s="75"/>
      <c r="L21" s="92"/>
    </row>
    <row r="22" spans="1:14" s="71" customFormat="1" ht="18" customHeight="1">
      <c r="B22" s="32" t="str">
        <f t="shared" si="0"/>
        <v>OK</v>
      </c>
      <c r="C22" s="30"/>
      <c r="D22" s="30"/>
      <c r="E22" s="30"/>
      <c r="F22" s="30"/>
      <c r="G22" s="74"/>
      <c r="H22" s="73"/>
      <c r="I22" s="73"/>
      <c r="J22" s="73"/>
      <c r="K22" s="72"/>
      <c r="L22" s="93"/>
    </row>
    <row r="23" spans="1:14" ht="8" customHeight="1">
      <c r="A23" s="71"/>
      <c r="B23" s="71"/>
      <c r="C23" s="71"/>
      <c r="D23" s="71"/>
      <c r="E23" s="71"/>
      <c r="F23" s="71"/>
      <c r="G23" s="71"/>
      <c r="H23" s="71"/>
      <c r="I23" s="71"/>
      <c r="J23" s="71"/>
      <c r="K23" s="71"/>
      <c r="L23" s="71"/>
      <c r="M23" s="71"/>
      <c r="N23" s="70"/>
    </row>
    <row r="24" spans="1:14" ht="18" customHeight="1">
      <c r="A24" s="71"/>
      <c r="B24" s="71"/>
      <c r="C24" s="71"/>
      <c r="D24" s="71"/>
      <c r="E24" s="71"/>
      <c r="F24" s="71"/>
      <c r="G24" s="71"/>
      <c r="H24" s="71"/>
      <c r="I24" s="71"/>
      <c r="J24" s="71"/>
      <c r="K24" s="71"/>
      <c r="L24" s="71"/>
      <c r="M24" s="71"/>
      <c r="N24" s="70"/>
    </row>
    <row r="25" spans="1:14">
      <c r="C25" s="68"/>
    </row>
  </sheetData>
  <mergeCells count="1">
    <mergeCell ref="B1:G1"/>
  </mergeCells>
  <conditionalFormatting sqref="B3:K22">
    <cfRule type="expression" dxfId="16" priority="4">
      <formula>$K3="YES"</formula>
    </cfRule>
    <cfRule type="expression" dxfId="15" priority="5">
      <formula>$G3&lt;$H3</formula>
    </cfRule>
  </conditionalFormatting>
  <conditionalFormatting sqref="J1">
    <cfRule type="expression" dxfId="14" priority="6">
      <formula>#REF!="YES"</formula>
    </cfRule>
    <cfRule type="expression" dxfId="13" priority="7">
      <formula>$G1&lt;$H1</formula>
    </cfRule>
  </conditionalFormatting>
  <conditionalFormatting sqref="K1">
    <cfRule type="iconSet" priority="3">
      <iconSet>
        <cfvo type="percent" val="0"/>
        <cfvo type="percent" val="33"/>
        <cfvo type="percent" val="67"/>
      </iconSet>
    </cfRule>
  </conditionalFormatting>
  <conditionalFormatting sqref="L3:L22">
    <cfRule type="expression" dxfId="12" priority="1">
      <formula>$K3="YES"</formula>
    </cfRule>
    <cfRule type="expression" dxfId="11" priority="2">
      <formula>$G3&lt;$H3</formula>
    </cfRule>
  </conditionalFormatting>
  <pageMargins left="0.3" right="0.3" top="0.3" bottom="0.3" header="0" footer="0"/>
  <pageSetup scale="62"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75740-6BFB-4A92-8B12-230DD4AF32CD}">
  <sheetPr>
    <tabColor theme="8" tint="0.59999389629810485"/>
    <pageSetUpPr fitToPage="1"/>
  </sheetPr>
  <dimension ref="A1:G24"/>
  <sheetViews>
    <sheetView showGridLines="0" zoomScaleNormal="100" zoomScalePageLayoutView="80" workbookViewId="0">
      <selection activeCell="B3" sqref="B3"/>
    </sheetView>
  </sheetViews>
  <sheetFormatPr baseColWidth="10" defaultColWidth="10.83203125" defaultRowHeight="16"/>
  <cols>
    <col min="1" max="1" width="3.33203125" style="1" customWidth="1"/>
    <col min="2" max="2" width="10" style="1" customWidth="1"/>
    <col min="3" max="3" width="40.6640625" style="1" customWidth="1"/>
    <col min="4" max="4" width="22.6640625" style="1" customWidth="1"/>
    <col min="5" max="5" width="3.33203125" style="1" customWidth="1"/>
    <col min="6" max="16384" width="10.83203125" style="1"/>
  </cols>
  <sheetData>
    <row r="1" spans="2:5" s="26" customFormat="1" ht="45" customHeight="1">
      <c r="B1" s="139" t="s">
        <v>89</v>
      </c>
      <c r="C1" s="139"/>
      <c r="D1" s="139"/>
    </row>
    <row r="2" spans="2:5" s="86" customFormat="1" ht="41.25" customHeight="1">
      <c r="B2" s="94" t="s">
        <v>90</v>
      </c>
      <c r="C2" s="94" t="s">
        <v>91</v>
      </c>
      <c r="D2" s="94" t="s">
        <v>92</v>
      </c>
      <c r="E2" s="87"/>
    </row>
    <row r="3" spans="2:5" s="71" customFormat="1" ht="22" customHeight="1">
      <c r="B3" s="95" t="s">
        <v>93</v>
      </c>
      <c r="C3" s="30" t="s">
        <v>94</v>
      </c>
      <c r="D3" s="96">
        <v>0</v>
      </c>
    </row>
    <row r="4" spans="2:5" s="71" customFormat="1" ht="22" customHeight="1">
      <c r="B4" s="95"/>
      <c r="C4" s="30" t="s">
        <v>95</v>
      </c>
      <c r="D4" s="96">
        <v>0</v>
      </c>
    </row>
    <row r="5" spans="2:5" s="71" customFormat="1" ht="22" customHeight="1">
      <c r="B5" s="95" t="s">
        <v>93</v>
      </c>
      <c r="C5" s="30" t="s">
        <v>96</v>
      </c>
      <c r="D5" s="96">
        <v>0</v>
      </c>
    </row>
    <row r="6" spans="2:5" s="71" customFormat="1" ht="22" customHeight="1">
      <c r="B6" s="95"/>
      <c r="C6" s="30"/>
      <c r="D6" s="96"/>
    </row>
    <row r="7" spans="2:5" s="71" customFormat="1" ht="22" customHeight="1">
      <c r="B7" s="95"/>
      <c r="C7" s="30"/>
      <c r="D7" s="96"/>
    </row>
    <row r="8" spans="2:5" s="71" customFormat="1" ht="22" customHeight="1">
      <c r="B8" s="95"/>
      <c r="C8" s="30"/>
      <c r="D8" s="96"/>
    </row>
    <row r="9" spans="2:5" s="71" customFormat="1" ht="22" customHeight="1">
      <c r="B9" s="95"/>
      <c r="C9" s="30"/>
      <c r="D9" s="96"/>
    </row>
    <row r="10" spans="2:5" s="71" customFormat="1" ht="22" customHeight="1">
      <c r="B10" s="95"/>
      <c r="C10" s="30"/>
      <c r="D10" s="96"/>
    </row>
    <row r="11" spans="2:5" s="71" customFormat="1" ht="22" customHeight="1">
      <c r="B11" s="95"/>
      <c r="C11" s="30"/>
      <c r="D11" s="96"/>
    </row>
    <row r="12" spans="2:5" s="71" customFormat="1" ht="22" customHeight="1">
      <c r="B12" s="95"/>
      <c r="C12" s="30"/>
      <c r="D12" s="96"/>
    </row>
    <row r="13" spans="2:5" s="71" customFormat="1" ht="22" customHeight="1">
      <c r="B13" s="95"/>
      <c r="C13" s="30"/>
      <c r="D13" s="96"/>
    </row>
    <row r="14" spans="2:5" s="71" customFormat="1" ht="22" customHeight="1">
      <c r="B14" s="95"/>
      <c r="C14" s="30"/>
      <c r="D14" s="96"/>
    </row>
    <row r="15" spans="2:5" s="71" customFormat="1" ht="22" customHeight="1">
      <c r="B15" s="95"/>
      <c r="C15" s="30"/>
      <c r="D15" s="96"/>
    </row>
    <row r="16" spans="2:5" s="71" customFormat="1" ht="22" customHeight="1">
      <c r="B16" s="95"/>
      <c r="C16" s="30"/>
      <c r="D16" s="96"/>
    </row>
    <row r="17" spans="1:7" s="71" customFormat="1" ht="22" customHeight="1">
      <c r="B17" s="95"/>
      <c r="C17" s="30"/>
      <c r="D17" s="96"/>
    </row>
    <row r="18" spans="1:7" s="71" customFormat="1" ht="22" customHeight="1">
      <c r="B18" s="95"/>
      <c r="C18" s="30"/>
      <c r="D18" s="96"/>
    </row>
    <row r="19" spans="1:7" s="71" customFormat="1" ht="22" customHeight="1">
      <c r="B19" s="95"/>
      <c r="C19" s="30"/>
      <c r="D19" s="96"/>
    </row>
    <row r="20" spans="1:7" s="71" customFormat="1" ht="22" customHeight="1">
      <c r="B20" s="95"/>
      <c r="C20" s="30"/>
      <c r="D20" s="96"/>
    </row>
    <row r="21" spans="1:7" s="71" customFormat="1" ht="22" customHeight="1">
      <c r="B21" s="95"/>
      <c r="C21" s="30"/>
      <c r="D21" s="96"/>
    </row>
    <row r="22" spans="1:7" s="71" customFormat="1" ht="22" customHeight="1">
      <c r="B22" s="95"/>
      <c r="C22" s="30"/>
      <c r="D22" s="96"/>
    </row>
    <row r="23" spans="1:7" ht="18" customHeight="1">
      <c r="A23" s="71"/>
      <c r="B23" s="71"/>
      <c r="C23" s="71"/>
      <c r="D23" s="71"/>
      <c r="E23" s="71"/>
      <c r="F23" s="71"/>
      <c r="G23" s="70"/>
    </row>
    <row r="24" spans="1:7">
      <c r="B24" s="68"/>
    </row>
  </sheetData>
  <mergeCells count="1">
    <mergeCell ref="B1:D1"/>
  </mergeCells>
  <conditionalFormatting sqref="B3:D22">
    <cfRule type="expression" dxfId="10" priority="1">
      <formula>#REF!="YES"</formula>
    </cfRule>
    <cfRule type="expression" dxfId="9" priority="2">
      <formula>#REF!&lt;#REF!</formula>
    </cfRule>
  </conditionalFormatting>
  <pageMargins left="0.3" right="0.3" top="0.3" bottom="0.3" header="0" footer="0"/>
  <pageSetup orientation="landscape" horizontalDpi="4294967294"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FF54-033F-4E59-8CD3-4C61C6B7FFEC}">
  <sheetPr>
    <tabColor theme="4" tint="0.59999389629810485"/>
    <pageSetUpPr fitToPage="1"/>
  </sheetPr>
  <dimension ref="A1:G24"/>
  <sheetViews>
    <sheetView showGridLines="0" zoomScaleNormal="100" zoomScalePageLayoutView="80" workbookViewId="0">
      <selection activeCell="B3" sqref="B3"/>
    </sheetView>
  </sheetViews>
  <sheetFormatPr baseColWidth="10" defaultColWidth="10.83203125" defaultRowHeight="16"/>
  <cols>
    <col min="1" max="1" width="3.33203125" style="1" customWidth="1"/>
    <col min="2" max="4" width="40.6640625" style="1" customWidth="1"/>
    <col min="5" max="5" width="3.33203125" style="1" customWidth="1"/>
    <col min="6" max="16384" width="10.83203125" style="1"/>
  </cols>
  <sheetData>
    <row r="1" spans="2:5" s="26" customFormat="1" ht="45" customHeight="1">
      <c r="B1" s="139" t="s">
        <v>97</v>
      </c>
      <c r="C1" s="139"/>
      <c r="D1" s="139"/>
    </row>
    <row r="2" spans="2:5" s="86" customFormat="1" ht="32" customHeight="1">
      <c r="B2" s="97" t="s">
        <v>98</v>
      </c>
      <c r="C2" s="97" t="s">
        <v>99</v>
      </c>
      <c r="D2" s="97" t="s">
        <v>88</v>
      </c>
      <c r="E2" s="87"/>
    </row>
    <row r="3" spans="2:5" s="71" customFormat="1" ht="22" customHeight="1">
      <c r="B3" s="30"/>
      <c r="C3" s="30"/>
      <c r="D3" s="30"/>
    </row>
    <row r="4" spans="2:5" s="71" customFormat="1" ht="22" customHeight="1">
      <c r="B4" s="30"/>
      <c r="C4" s="30"/>
      <c r="D4" s="30"/>
    </row>
    <row r="5" spans="2:5" s="71" customFormat="1" ht="22" customHeight="1">
      <c r="B5" s="30"/>
      <c r="C5" s="30"/>
      <c r="D5" s="30"/>
    </row>
    <row r="6" spans="2:5" s="71" customFormat="1" ht="22" customHeight="1">
      <c r="B6" s="30"/>
      <c r="C6" s="30"/>
      <c r="D6" s="30"/>
    </row>
    <row r="7" spans="2:5" s="71" customFormat="1" ht="22" customHeight="1">
      <c r="B7" s="30"/>
      <c r="C7" s="30"/>
      <c r="D7" s="84"/>
    </row>
    <row r="8" spans="2:5" s="71" customFormat="1" ht="22" customHeight="1">
      <c r="B8" s="30"/>
      <c r="C8" s="30"/>
      <c r="D8" s="84"/>
    </row>
    <row r="9" spans="2:5" s="71" customFormat="1" ht="22" customHeight="1">
      <c r="B9" s="30"/>
      <c r="C9" s="30"/>
      <c r="D9" s="30"/>
    </row>
    <row r="10" spans="2:5" s="71" customFormat="1" ht="22" customHeight="1">
      <c r="B10" s="30"/>
      <c r="C10" s="30"/>
      <c r="D10" s="30"/>
    </row>
    <row r="11" spans="2:5" s="71" customFormat="1" ht="22" customHeight="1">
      <c r="B11" s="30"/>
      <c r="C11" s="30"/>
      <c r="D11" s="84"/>
    </row>
    <row r="12" spans="2:5" s="71" customFormat="1" ht="22" customHeight="1">
      <c r="B12" s="30"/>
      <c r="C12" s="30"/>
      <c r="D12" s="30"/>
    </row>
    <row r="13" spans="2:5" s="71" customFormat="1" ht="22" customHeight="1">
      <c r="B13" s="30"/>
      <c r="C13" s="30"/>
      <c r="D13" s="30"/>
    </row>
    <row r="14" spans="2:5" s="71" customFormat="1" ht="22" customHeight="1">
      <c r="B14" s="30"/>
      <c r="C14" s="30"/>
      <c r="D14" s="30"/>
    </row>
    <row r="15" spans="2:5" s="71" customFormat="1" ht="22" customHeight="1">
      <c r="B15" s="30"/>
      <c r="C15" s="30"/>
      <c r="D15" s="30"/>
    </row>
    <row r="16" spans="2:5" s="71" customFormat="1" ht="22" customHeight="1">
      <c r="B16" s="30"/>
      <c r="C16" s="30"/>
      <c r="D16" s="30"/>
    </row>
    <row r="17" spans="1:7" s="71" customFormat="1" ht="22" customHeight="1">
      <c r="B17" s="30"/>
      <c r="C17" s="30"/>
      <c r="D17" s="30"/>
    </row>
    <row r="18" spans="1:7" s="71" customFormat="1" ht="22" customHeight="1">
      <c r="B18" s="30"/>
      <c r="C18" s="30"/>
      <c r="D18" s="30"/>
    </row>
    <row r="19" spans="1:7" s="71" customFormat="1" ht="22" customHeight="1">
      <c r="B19" s="30"/>
      <c r="C19" s="30"/>
      <c r="D19" s="30"/>
    </row>
    <row r="20" spans="1:7" s="71" customFormat="1" ht="22" customHeight="1">
      <c r="B20" s="30"/>
      <c r="C20" s="30"/>
      <c r="D20" s="30"/>
    </row>
    <row r="21" spans="1:7" s="71" customFormat="1" ht="22" customHeight="1">
      <c r="B21" s="30"/>
      <c r="C21" s="30"/>
      <c r="D21" s="30"/>
    </row>
    <row r="22" spans="1:7" s="71" customFormat="1" ht="22" customHeight="1">
      <c r="B22" s="30"/>
      <c r="C22" s="30"/>
      <c r="D22" s="30"/>
    </row>
    <row r="23" spans="1:7" ht="18" customHeight="1">
      <c r="A23" s="71"/>
      <c r="B23" s="71"/>
      <c r="C23" s="71"/>
      <c r="D23" s="71"/>
      <c r="E23" s="71"/>
      <c r="F23" s="71"/>
      <c r="G23" s="70"/>
    </row>
    <row r="24" spans="1:7">
      <c r="B24" s="68"/>
    </row>
  </sheetData>
  <mergeCells count="1">
    <mergeCell ref="B1:D1"/>
  </mergeCells>
  <conditionalFormatting sqref="B3:D22">
    <cfRule type="expression" dxfId="8" priority="1">
      <formula>#REF!="YES"</formula>
    </cfRule>
    <cfRule type="expression" dxfId="7" priority="2">
      <formula>#REF!&lt;#REF!</formula>
    </cfRule>
  </conditionalFormatting>
  <pageMargins left="0.3" right="0.3" top="0.3" bottom="0.3" header="0" footer="0"/>
  <pageSetup scale="94" orientation="landscape" horizontalDpi="4294967294"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D33"/>
  <sheetViews>
    <sheetView showGridLines="0" workbookViewId="0">
      <selection activeCell="B3" sqref="B3"/>
    </sheetView>
  </sheetViews>
  <sheetFormatPr baseColWidth="10" defaultColWidth="11" defaultRowHeight="16"/>
  <cols>
    <col min="1" max="1" width="3.33203125" customWidth="1"/>
    <col min="2" max="3" width="55.6640625" customWidth="1"/>
    <col min="4" max="4" width="13.83203125" customWidth="1"/>
    <col min="5" max="5" width="3.33203125" customWidth="1"/>
  </cols>
  <sheetData>
    <row r="1" spans="2:4" s="26" customFormat="1" ht="45" customHeight="1">
      <c r="B1" s="139" t="s">
        <v>100</v>
      </c>
      <c r="C1" s="139"/>
    </row>
    <row r="2" spans="2:4" ht="32" customHeight="1">
      <c r="B2" s="98" t="s">
        <v>101</v>
      </c>
      <c r="C2" s="98" t="s">
        <v>102</v>
      </c>
      <c r="D2" s="99" t="s">
        <v>104</v>
      </c>
    </row>
    <row r="3" spans="2:4" ht="22" customHeight="1">
      <c r="B3" s="81" t="s">
        <v>103</v>
      </c>
      <c r="C3" s="81" t="s">
        <v>103</v>
      </c>
      <c r="D3" s="100" t="s">
        <v>26</v>
      </c>
    </row>
    <row r="4" spans="2:4" ht="22" customHeight="1">
      <c r="B4" s="81"/>
      <c r="C4" s="81"/>
      <c r="D4" s="100"/>
    </row>
    <row r="5" spans="2:4" ht="22" customHeight="1">
      <c r="B5" s="81"/>
      <c r="C5" s="81"/>
      <c r="D5" s="100"/>
    </row>
    <row r="6" spans="2:4" ht="22" customHeight="1">
      <c r="B6" s="81"/>
      <c r="C6" s="81"/>
      <c r="D6" s="100"/>
    </row>
    <row r="7" spans="2:4" ht="22" customHeight="1">
      <c r="B7" s="81"/>
      <c r="C7" s="81"/>
      <c r="D7" s="100"/>
    </row>
    <row r="8" spans="2:4" ht="22" customHeight="1">
      <c r="B8" s="81"/>
      <c r="C8" s="81"/>
      <c r="D8" s="100"/>
    </row>
    <row r="9" spans="2:4" ht="22" customHeight="1">
      <c r="B9" s="81"/>
      <c r="C9" s="81"/>
      <c r="D9" s="100"/>
    </row>
    <row r="10" spans="2:4" ht="22" customHeight="1">
      <c r="B10" s="81"/>
      <c r="C10" s="81"/>
      <c r="D10" s="100"/>
    </row>
    <row r="11" spans="2:4" ht="22" customHeight="1">
      <c r="B11" s="81"/>
      <c r="C11" s="81"/>
      <c r="D11" s="100"/>
    </row>
    <row r="12" spans="2:4" ht="22" customHeight="1">
      <c r="B12" s="81"/>
      <c r="C12" s="81"/>
      <c r="D12" s="100"/>
    </row>
    <row r="13" spans="2:4" ht="22" customHeight="1">
      <c r="B13" s="81"/>
      <c r="C13" s="81"/>
      <c r="D13" s="100"/>
    </row>
    <row r="14" spans="2:4" ht="22" customHeight="1">
      <c r="B14" s="81"/>
      <c r="C14" s="81"/>
      <c r="D14" s="100"/>
    </row>
    <row r="15" spans="2:4" ht="22" customHeight="1">
      <c r="B15" s="81"/>
      <c r="C15" s="81"/>
      <c r="D15" s="100"/>
    </row>
    <row r="16" spans="2:4" ht="22" customHeight="1">
      <c r="B16" s="81"/>
      <c r="C16" s="81"/>
      <c r="D16" s="100"/>
    </row>
    <row r="17" spans="2:4" ht="22" customHeight="1">
      <c r="B17" s="81"/>
      <c r="C17" s="81"/>
      <c r="D17" s="100"/>
    </row>
    <row r="18" spans="2:4" ht="22" customHeight="1">
      <c r="B18" s="81"/>
      <c r="C18" s="81"/>
      <c r="D18" s="100"/>
    </row>
    <row r="19" spans="2:4" ht="22" customHeight="1">
      <c r="B19" s="81"/>
      <c r="C19" s="81"/>
      <c r="D19" s="100"/>
    </row>
    <row r="20" spans="2:4" ht="22" customHeight="1">
      <c r="B20" s="81"/>
      <c r="C20" s="81"/>
      <c r="D20" s="100"/>
    </row>
    <row r="21" spans="2:4" ht="22" customHeight="1">
      <c r="B21" s="81"/>
      <c r="C21" s="81"/>
      <c r="D21" s="100"/>
    </row>
    <row r="22" spans="2:4" ht="22" customHeight="1">
      <c r="B22" s="81"/>
      <c r="C22" s="81"/>
      <c r="D22" s="100"/>
    </row>
    <row r="23" spans="2:4" ht="22" customHeight="1">
      <c r="B23" s="81"/>
      <c r="C23" s="81"/>
      <c r="D23" s="100"/>
    </row>
    <row r="24" spans="2:4" ht="22" customHeight="1">
      <c r="B24" s="81"/>
      <c r="C24" s="81"/>
      <c r="D24" s="100"/>
    </row>
    <row r="25" spans="2:4" ht="22" customHeight="1">
      <c r="B25" s="81"/>
      <c r="C25" s="81"/>
      <c r="D25" s="100"/>
    </row>
    <row r="26" spans="2:4" ht="22" customHeight="1">
      <c r="B26" s="81"/>
      <c r="C26" s="81"/>
      <c r="D26" s="100"/>
    </row>
    <row r="27" spans="2:4" ht="22" customHeight="1">
      <c r="B27" s="81"/>
      <c r="C27" s="81"/>
      <c r="D27" s="100"/>
    </row>
    <row r="28" spans="2:4" ht="22" customHeight="1">
      <c r="B28" s="81"/>
      <c r="C28" s="81"/>
      <c r="D28" s="100"/>
    </row>
    <row r="29" spans="2:4" ht="22" customHeight="1">
      <c r="B29" s="81"/>
      <c r="C29" s="81"/>
      <c r="D29" s="100"/>
    </row>
    <row r="30" spans="2:4" ht="22" customHeight="1">
      <c r="B30" s="81"/>
      <c r="C30" s="81"/>
      <c r="D30" s="100"/>
    </row>
    <row r="31" spans="2:4" ht="22" customHeight="1">
      <c r="B31" s="81"/>
      <c r="C31" s="81"/>
      <c r="D31" s="100"/>
    </row>
    <row r="32" spans="2:4" ht="22" customHeight="1">
      <c r="B32" s="81"/>
      <c r="C32" s="81"/>
      <c r="D32" s="100"/>
    </row>
    <row r="33" spans="2:4" ht="22" customHeight="1">
      <c r="B33" s="81"/>
      <c r="C33" s="81"/>
      <c r="D33" s="100"/>
    </row>
  </sheetData>
  <mergeCells count="1">
    <mergeCell ref="B1:C1"/>
  </mergeCells>
  <pageMargins left="0.3" right="0.3" top="0.3" bottom="0.3" header="0" footer="0"/>
  <pageSetup scale="75"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47F15-91EB-4B20-9ECA-7C2852B68C71}">
  <sheetPr>
    <tabColor theme="2" tint="-9.9978637043366805E-2"/>
  </sheetPr>
  <dimension ref="B2:B13"/>
  <sheetViews>
    <sheetView showGridLines="0" workbookViewId="0">
      <selection activeCell="C53" sqref="C53"/>
    </sheetView>
  </sheetViews>
  <sheetFormatPr baseColWidth="10" defaultColWidth="8.83203125" defaultRowHeight="16"/>
  <cols>
    <col min="1" max="1" width="3.33203125" customWidth="1"/>
    <col min="2" max="2" width="18.6640625" customWidth="1"/>
    <col min="3" max="3" width="5.6640625" customWidth="1"/>
    <col min="4" max="4" width="3.33203125" customWidth="1"/>
    <col min="7" max="7" width="10.83203125" customWidth="1"/>
  </cols>
  <sheetData>
    <row r="2" spans="2:2" ht="34.5" customHeight="1">
      <c r="B2" s="29" t="s">
        <v>39</v>
      </c>
    </row>
    <row r="4" spans="2:2" ht="22" customHeight="1">
      <c r="B4" s="45" t="s">
        <v>6</v>
      </c>
    </row>
    <row r="5" spans="2:2" ht="22" customHeight="1">
      <c r="B5" s="44" t="s">
        <v>7</v>
      </c>
    </row>
    <row r="6" spans="2:2" ht="22" customHeight="1">
      <c r="B6" s="43" t="s">
        <v>8</v>
      </c>
    </row>
    <row r="7" spans="2:2" ht="22" customHeight="1">
      <c r="B7" s="43" t="s">
        <v>18</v>
      </c>
    </row>
    <row r="8" spans="2:2" ht="22" customHeight="1">
      <c r="B8" s="42" t="s">
        <v>38</v>
      </c>
    </row>
    <row r="9" spans="2:2" ht="22" customHeight="1">
      <c r="B9" s="41" t="s">
        <v>19</v>
      </c>
    </row>
    <row r="10" spans="2:2" ht="22" customHeight="1">
      <c r="B10" s="40" t="s">
        <v>37</v>
      </c>
    </row>
    <row r="11" spans="2:2" ht="22" customHeight="1">
      <c r="B11" s="39" t="s">
        <v>36</v>
      </c>
    </row>
    <row r="12" spans="2:2" ht="22" customHeight="1">
      <c r="B12" s="38"/>
    </row>
    <row r="13" spans="2:2" ht="22" customHeight="1">
      <c r="B13" s="38"/>
    </row>
  </sheetData>
  <conditionalFormatting sqref="B5:B13">
    <cfRule type="containsText" dxfId="6" priority="1" operator="containsText" text="Needs Update">
      <formula>NOT(ISERROR(SEARCH("Needs Update",B5)))</formula>
    </cfRule>
    <cfRule type="containsText" dxfId="5" priority="2" operator="containsText" text="Needs Review">
      <formula>NOT(ISERROR(SEARCH("Needs Review",B5)))</formula>
    </cfRule>
    <cfRule type="containsText" dxfId="4" priority="3" operator="containsText" text="Not Started">
      <formula>NOT(ISERROR(SEARCH("Not Started",B5)))</formula>
    </cfRule>
    <cfRule type="containsText" dxfId="3" priority="4" operator="containsText" text="On Hold">
      <formula>NOT(ISERROR(SEARCH("On Hold",B5)))</formula>
    </cfRule>
    <cfRule type="containsText" dxfId="2" priority="5" operator="containsText" text="Overdue">
      <formula>NOT(ISERROR(SEARCH("Overdue",B5)))</formula>
    </cfRule>
    <cfRule type="containsText" dxfId="1" priority="6" operator="containsText" text="Complete">
      <formula>NOT(ISERROR(SEARCH("Complete",B5)))</formula>
    </cfRule>
    <cfRule type="containsText" dxfId="0" priority="7" operator="containsText" text="In Progress">
      <formula>NOT(ISERROR(SEARCH("In Progress",B5)))</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66" sqref="B66"/>
    </sheetView>
  </sheetViews>
  <sheetFormatPr baseColWidth="10" defaultColWidth="10.83203125" defaultRowHeight="15"/>
  <cols>
    <col min="1" max="1" width="3.33203125" style="20" customWidth="1"/>
    <col min="2" max="2" width="88.33203125" style="20" customWidth="1"/>
    <col min="3" max="16384" width="10.83203125" style="20"/>
  </cols>
  <sheetData>
    <row r="1" spans="2:2" ht="20" customHeight="1"/>
    <row r="2" spans="2:2" ht="105" customHeight="1">
      <c r="B2" s="21"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Weekly Production Schedule</vt:lpstr>
      <vt:lpstr>Inventory Mgmt</vt:lpstr>
      <vt:lpstr>QC Daily Check</vt:lpstr>
      <vt:lpstr>Material Requirements</vt:lpstr>
      <vt:lpstr>Downtime Log</vt:lpstr>
      <vt:lpstr>Dropdown keys - DO NOT DELETE</vt:lpstr>
      <vt:lpstr>- Disclaimer -</vt:lpstr>
      <vt:lpstr>'Downtime Log'!Print_Area</vt:lpstr>
      <vt:lpstr>'Inventory Mgmt'!Print_Area</vt:lpstr>
      <vt:lpstr>'Material Requirements'!Print_Area</vt:lpstr>
      <vt:lpstr>'QC Daily Check'!Print_Area</vt:lpstr>
      <vt:lpstr>'Weekly Production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2024-09-12T01:29:56Z</cp:lastPrinted>
  <dcterms:created xsi:type="dcterms:W3CDTF">2016-03-21T16:06:55Z</dcterms:created>
  <dcterms:modified xsi:type="dcterms:W3CDTF">2024-09-28T05:35:54Z</dcterms:modified>
</cp:coreProperties>
</file>