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franssen.APOLLO\Desktop\IC-Budget-Contingency-Starter-Kit-12194\"/>
    </mc:Choice>
  </mc:AlternateContent>
  <xr:revisionPtr revIDLastSave="0" documentId="13_ncr:1_{E3AC31C3-DBBC-411E-860D-C888E0D1E43B}" xr6:coauthVersionLast="47" xr6:coauthVersionMax="47" xr10:uidLastSave="{00000000-0000-0000-0000-000000000000}"/>
  <bookViews>
    <workbookView xWindow="-120" yWindow="-120" windowWidth="29040" windowHeight="12450" xr2:uid="{68A9C20B-7E09-444F-8CE5-4024071F8BC8}"/>
  </bookViews>
  <sheets>
    <sheet name="BLANK - Scenario Analysis" sheetId="5" r:id="rId1"/>
    <sheet name="EXAMPLE - Scenario Analysis" sheetId="1" r:id="rId2"/>
    <sheet name="- Disclaimer -" sheetId="3" r:id="rId3"/>
  </sheets>
  <externalReferences>
    <externalReference r:id="rId4"/>
  </externalReferences>
  <definedNames>
    <definedName name="_xlnm.Print_Area" localSheetId="0">'BLANK - Scenario Analysis'!$B$2:$I$31</definedName>
    <definedName name="_xlnm.Print_Area" localSheetId="1">'EXAMPLE - Scenario Analysis'!$B$1:$I$30</definedName>
    <definedName name="Priority">#REF!</definedName>
    <definedName name="Status">#REF!</definedName>
    <definedName name="Type">'[1]Maintenance Work Order'!#REF!</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G21" i="5"/>
  <c r="H21" i="5"/>
  <c r="E21" i="5"/>
  <c r="D21" i="5"/>
  <c r="D17" i="5"/>
  <c r="D16" i="5"/>
  <c r="D15" i="5"/>
  <c r="C27" i="5"/>
  <c r="D27" i="5"/>
  <c r="E27" i="5"/>
  <c r="F27" i="5"/>
  <c r="G27" i="5"/>
  <c r="H27" i="5"/>
  <c r="D14" i="5"/>
  <c r="D13" i="5"/>
  <c r="D12" i="5"/>
  <c r="C22" i="5"/>
  <c r="D16" i="1"/>
  <c r="D15" i="1"/>
  <c r="D14" i="1"/>
  <c r="C26" i="1"/>
  <c r="D13" i="1"/>
  <c r="D12" i="1"/>
  <c r="D11" i="1"/>
  <c r="C21" i="1"/>
  <c r="C23" i="1"/>
  <c r="D20" i="1"/>
  <c r="E20" i="1"/>
  <c r="F20" i="1"/>
  <c r="G20" i="1"/>
  <c r="H20" i="1"/>
  <c r="D26" i="1"/>
  <c r="E26" i="1"/>
  <c r="F26" i="1"/>
  <c r="G26" i="1"/>
  <c r="H26" i="1"/>
  <c r="C24" i="1"/>
  <c r="C27" i="1"/>
  <c r="C24" i="5"/>
  <c r="C25" i="5"/>
  <c r="D22" i="5"/>
  <c r="C25" i="1"/>
  <c r="D21" i="1"/>
  <c r="C28" i="5"/>
  <c r="C26" i="5"/>
  <c r="D23" i="5"/>
  <c r="E22" i="5"/>
  <c r="D24" i="5"/>
  <c r="D25" i="5"/>
  <c r="D22" i="1"/>
  <c r="E21" i="1"/>
  <c r="D23" i="1"/>
  <c r="D24" i="1"/>
  <c r="C28" i="1"/>
  <c r="C29" i="1"/>
  <c r="C30" i="1"/>
  <c r="D28" i="5"/>
  <c r="D26" i="5"/>
  <c r="E23" i="5"/>
  <c r="F22" i="5"/>
  <c r="E24" i="5"/>
  <c r="E25" i="5"/>
  <c r="C29" i="5"/>
  <c r="C30" i="5"/>
  <c r="C31" i="5"/>
  <c r="D27" i="1"/>
  <c r="D25" i="1"/>
  <c r="E22" i="1"/>
  <c r="F21" i="1"/>
  <c r="E23" i="1"/>
  <c r="E24" i="1"/>
  <c r="E28" i="5"/>
  <c r="E26" i="5"/>
  <c r="F24" i="5"/>
  <c r="F25" i="5"/>
  <c r="F23" i="5"/>
  <c r="G22" i="5"/>
  <c r="D29" i="5"/>
  <c r="D30" i="5"/>
  <c r="D31" i="5"/>
  <c r="E27" i="1"/>
  <c r="E25" i="1"/>
  <c r="F23" i="1"/>
  <c r="F24" i="1"/>
  <c r="G21" i="1"/>
  <c r="F22" i="1"/>
  <c r="D28" i="1"/>
  <c r="D29" i="1"/>
  <c r="D30" i="1"/>
  <c r="F28" i="5"/>
  <c r="F26" i="5"/>
  <c r="G23" i="5"/>
  <c r="G24" i="5"/>
  <c r="G25" i="5"/>
  <c r="H22" i="5"/>
  <c r="E29" i="5"/>
  <c r="E30" i="5"/>
  <c r="E31" i="5"/>
  <c r="F27" i="1"/>
  <c r="F25" i="1"/>
  <c r="G23" i="1"/>
  <c r="G24" i="1"/>
  <c r="G22" i="1"/>
  <c r="H21" i="1"/>
  <c r="E28" i="1"/>
  <c r="E29" i="1"/>
  <c r="E30" i="1"/>
  <c r="G28" i="5"/>
  <c r="G26" i="5"/>
  <c r="H23" i="5"/>
  <c r="H24" i="5"/>
  <c r="H25" i="5"/>
  <c r="F29" i="5"/>
  <c r="F30" i="5"/>
  <c r="F31" i="5"/>
  <c r="H22" i="1"/>
  <c r="H23" i="1"/>
  <c r="H24" i="1"/>
  <c r="G27" i="1"/>
  <c r="G25" i="1"/>
  <c r="F28" i="1"/>
  <c r="F29" i="1"/>
  <c r="F30" i="1"/>
  <c r="H28" i="5"/>
  <c r="H26" i="5"/>
  <c r="G29" i="5"/>
  <c r="G30" i="5"/>
  <c r="G31" i="5"/>
  <c r="H25" i="1"/>
  <c r="H27" i="1"/>
  <c r="G28" i="1"/>
  <c r="G29" i="1"/>
  <c r="G30" i="1"/>
  <c r="H29" i="5"/>
  <c r="H30" i="5"/>
  <c r="H31" i="5"/>
  <c r="H28" i="1"/>
  <c r="H29" i="1"/>
  <c r="H30" i="1"/>
</calcChain>
</file>

<file path=xl/sharedStrings.xml><?xml version="1.0" encoding="utf-8"?>
<sst xmlns="http://schemas.openxmlformats.org/spreadsheetml/2006/main" count="74" uniqueCount="32">
  <si>
    <t>Sales</t>
  </si>
  <si>
    <t>Cost of Goods Sold % Margin</t>
  </si>
  <si>
    <t>Expenses Amount</t>
  </si>
  <si>
    <t>Sales Start Year</t>
  </si>
  <si>
    <t>%</t>
  </si>
  <si>
    <t xml:space="preserve">Sales % Growth </t>
  </si>
  <si>
    <t>Gross Profit</t>
  </si>
  <si>
    <t>% Gross Profit Margin</t>
  </si>
  <si>
    <t>% Growth</t>
  </si>
  <si>
    <t>Cost Inflation</t>
  </si>
  <si>
    <t>Profit Before Taxes</t>
  </si>
  <si>
    <t>Taxes</t>
  </si>
  <si>
    <t>Net Income</t>
  </si>
  <si>
    <t>% Net Income Margin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</si>
  <si>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</si>
  <si>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</si>
  <si>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SIMPLE SCENARIO ANALYSIS SPREADSHEET TEMPLATE – EXAMPLE</t>
  </si>
  <si>
    <t xml:space="preserve">User to complete non-shaded cells only in the Data Table below the Dashboard.  
Select WORST, BASE, or BEST from the Scenario Selection dropdown to populate the charts in the Dashboard. </t>
  </si>
  <si>
    <t>Dollars in Thousands</t>
  </si>
  <si>
    <t>Enter "START" Year ---&gt;</t>
  </si>
  <si>
    <t>SCENARIO ANALYSIS DASHBOARD</t>
  </si>
  <si>
    <t>SCENARIOS</t>
  </si>
  <si>
    <t>USED CASE</t>
  </si>
  <si>
    <t>WORST</t>
  </si>
  <si>
    <t>BEST</t>
  </si>
  <si>
    <t>BASE</t>
  </si>
  <si>
    <t>SCENARIO SELECTION</t>
  </si>
  <si>
    <r>
      <t xml:space="preserve">Expenses </t>
    </r>
    <r>
      <rPr>
        <i/>
        <sz val="10"/>
        <color theme="1"/>
        <rFont val="Century Gothic"/>
        <family val="1"/>
      </rPr>
      <t>(Including Depreciation)</t>
    </r>
  </si>
  <si>
    <t>SCENARIO ANALYSIS DATA TABLE</t>
  </si>
  <si>
    <t>CALCULATIONS</t>
  </si>
  <si>
    <t>Cost of Goods Sold</t>
  </si>
  <si>
    <t>Simple Scenario Analysis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</si>
</sst>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0.0\);0.0_);@_)"/>
  </numFmts>
  <fonts count="18" x14ac:knownFonts="1">
    <font>
      <sz val="11"/>
      <color theme="1"/>
      <name val="Calibri"/>
      <family val="2"/>
      <scheme val="minor"/>
    </font>
    <font>
      <sz val="10"/>
      <name val="Arial"/>
      <family val="2"/>
      <charset val="161"/>
    </font>
    <font>
      <sz val="11"/>
      <color theme="1"/>
      <name val="Calibri"/>
      <family val="2"/>
      <scheme val="minor"/>
    </font>
    <font>
      <sz val="12"/>
      <color theme="1"/>
      <name val="Arial"/>
      <family val="2"/>
    </font>
    <font>
      <sz val="10"/>
      <color theme="1"/>
      <name val="Century Gothic"/>
      <family val="1"/>
    </font>
    <font>
      <b/>
      <sz val="24"/>
      <color theme="1" tint="0.34998626667073579"/>
      <name val="Century Gothic"/>
      <family val="1"/>
    </font>
    <font>
      <u/>
      <sz val="12"/>
      <color theme="10"/>
      <name val="Calibri"/>
      <family val="2"/>
      <scheme val="minor"/>
    </font>
    <font>
      <sz val="11"/>
      <color theme="1"/>
      <name val="Century Gothic"/>
      <family val="1"/>
    </font>
    <font>
      <sz val="12"/>
      <color theme="1"/>
      <name val="Century Gothic"/>
      <family val="1"/>
    </font>
    <font>
      <sz val="14"/>
      <color theme="1"/>
      <name val="Century Gothic"/>
      <family val="1"/>
    </font>
    <font>
      <sz val="16"/>
      <color theme="1"/>
      <name val="Century Gothic"/>
      <family val="1"/>
    </font>
    <font>
      <sz val="13"/>
      <color theme="1"/>
      <name val="Century Gothic"/>
      <family val="1"/>
    </font>
    <font>
      <sz val="18"/>
      <color theme="1"/>
      <name val="Century Gothic"/>
      <family val="1"/>
    </font>
    <font>
      <sz val="22"/>
      <color theme="1" tint="0.34998626667073579"/>
      <name val="Century Gothic"/>
      <family val="1"/>
    </font>
    <font>
      <sz val="14"/>
      <color theme="1" tint="0.34998626667073579"/>
      <name val="Century Gothic"/>
      <family val="1"/>
    </font>
    <font>
      <i/>
      <sz val="10"/>
      <color theme="1"/>
      <name val="Century Gothic"/>
      <family val="1"/>
    </font>
    <font>
      <b/>
      <sz val="12"/>
      <color theme="1"/>
      <name val="Century Gothic"/>
      <family val="1"/>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7EA"/>
        <bgColor indexed="64"/>
      </patternFill>
    </fill>
    <fill>
      <patternFill patternType="solid">
        <fgColor theme="7"/>
        <bgColor indexed="64"/>
      </patternFill>
    </fill>
    <fill>
      <patternFill patternType="solid">
        <fgColor rgb="FFEAEEF3"/>
        <bgColor indexed="64"/>
      </patternFill>
    </fill>
    <fill>
      <patternFill patternType="solid">
        <fgColor theme="0" tint="-4.9989318521683403E-2"/>
        <bgColor indexed="64"/>
      </patternFill>
    </fill>
  </fills>
  <borders count="5">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499984740745262"/>
      </bottom>
      <diagonal/>
    </border>
  </borders>
  <cellStyleXfs count="4">
    <xf numFmtId="0" fontId="0" fillId="0" borderId="0"/>
    <xf numFmtId="164" fontId="1" fillId="0" borderId="0"/>
    <xf numFmtId="0" fontId="2" fillId="0" borderId="0"/>
    <xf numFmtId="0" fontId="6" fillId="0" borderId="0" applyNumberFormat="0" applyFill="0" applyBorder="0" applyAlignment="0" applyProtection="0"/>
  </cellStyleXfs>
  <cellXfs count="48">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7" fillId="0" borderId="0" xfId="0" applyFont="1"/>
    <xf numFmtId="0" fontId="13" fillId="0" borderId="0" xfId="0" applyFont="1" applyAlignment="1">
      <alignment vertical="top"/>
    </xf>
    <xf numFmtId="0" fontId="14" fillId="0" borderId="0" xfId="0" applyFont="1" applyAlignment="1">
      <alignment horizontal="center" vertical="center"/>
    </xf>
    <xf numFmtId="0" fontId="7" fillId="0" borderId="0" xfId="0" applyFont="1" applyAlignment="1">
      <alignment horizontal="right" vertical="center" indent="1"/>
    </xf>
    <xf numFmtId="0" fontId="10" fillId="0" borderId="0" xfId="1" applyNumberFormat="1" applyFont="1" applyAlignment="1">
      <alignment horizontal="center" vertical="center"/>
    </xf>
    <xf numFmtId="0" fontId="8" fillId="6" borderId="0" xfId="0" applyFont="1" applyFill="1" applyAlignment="1">
      <alignment horizontal="left" vertical="center" indent="1"/>
    </xf>
    <xf numFmtId="3" fontId="8" fillId="6" borderId="0" xfId="0" applyNumberFormat="1" applyFont="1" applyFill="1" applyAlignment="1">
      <alignment horizontal="center" vertical="center"/>
    </xf>
    <xf numFmtId="0" fontId="15" fillId="6" borderId="0" xfId="0" applyFont="1" applyFill="1" applyAlignment="1">
      <alignment horizontal="left" vertical="center" indent="1"/>
    </xf>
    <xf numFmtId="9" fontId="15" fillId="6" borderId="0" xfId="0" applyNumberFormat="1" applyFont="1" applyFill="1" applyAlignment="1">
      <alignment horizontal="center" vertical="center"/>
    </xf>
    <xf numFmtId="0" fontId="8" fillId="6" borderId="4" xfId="0" applyFont="1" applyFill="1" applyBorder="1" applyAlignment="1">
      <alignment horizontal="left" vertical="center" indent="1"/>
    </xf>
    <xf numFmtId="3" fontId="8" fillId="6" borderId="4" xfId="0" applyNumberFormat="1" applyFont="1" applyFill="1" applyBorder="1" applyAlignment="1">
      <alignment horizontal="center" vertical="center"/>
    </xf>
    <xf numFmtId="0" fontId="16" fillId="7" borderId="0" xfId="0" applyFont="1" applyFill="1" applyAlignment="1">
      <alignment horizontal="left" vertical="center" indent="1"/>
    </xf>
    <xf numFmtId="3" fontId="16" fillId="7" borderId="0" xfId="0" applyNumberFormat="1" applyFont="1" applyFill="1" applyAlignment="1">
      <alignment horizontal="center" vertical="center"/>
    </xf>
    <xf numFmtId="0" fontId="15" fillId="7" borderId="0" xfId="0" applyFont="1" applyFill="1" applyAlignment="1">
      <alignment horizontal="left" vertical="center" indent="1"/>
    </xf>
    <xf numFmtId="9" fontId="15" fillId="7" borderId="0" xfId="0" applyNumberFormat="1" applyFont="1" applyFill="1" applyAlignment="1">
      <alignment horizontal="center" vertical="center"/>
    </xf>
    <xf numFmtId="0" fontId="8" fillId="7" borderId="4" xfId="0" applyFont="1" applyFill="1" applyBorder="1" applyAlignment="1">
      <alignment horizontal="left" vertical="center" indent="1"/>
    </xf>
    <xf numFmtId="3" fontId="8" fillId="7" borderId="4" xfId="0" applyNumberFormat="1" applyFont="1" applyFill="1" applyBorder="1" applyAlignment="1">
      <alignment horizontal="center" vertical="center"/>
    </xf>
    <xf numFmtId="0" fontId="16" fillId="8" borderId="0" xfId="0" applyFont="1" applyFill="1" applyAlignment="1">
      <alignment horizontal="left" vertical="center" indent="1"/>
    </xf>
    <xf numFmtId="3" fontId="16" fillId="8" borderId="0" xfId="0" applyNumberFormat="1" applyFont="1" applyFill="1" applyAlignment="1">
      <alignment horizontal="center" vertical="center"/>
    </xf>
    <xf numFmtId="0" fontId="8" fillId="8" borderId="4" xfId="0" applyFont="1" applyFill="1" applyBorder="1" applyAlignment="1">
      <alignment horizontal="left" vertical="center" indent="1"/>
    </xf>
    <xf numFmtId="3" fontId="8" fillId="8" borderId="4" xfId="0" applyNumberFormat="1" applyFont="1" applyFill="1" applyBorder="1" applyAlignment="1">
      <alignment horizontal="center" vertical="center"/>
    </xf>
    <xf numFmtId="0" fontId="16" fillId="9" borderId="0" xfId="0" applyFont="1" applyFill="1" applyAlignment="1">
      <alignment horizontal="left" vertical="center" indent="1"/>
    </xf>
    <xf numFmtId="3" fontId="16" fillId="9" borderId="0" xfId="0" applyNumberFormat="1" applyFont="1" applyFill="1" applyAlignment="1">
      <alignment horizontal="center" vertical="center"/>
    </xf>
    <xf numFmtId="0" fontId="15" fillId="9" borderId="0" xfId="0" applyFont="1" applyFill="1" applyAlignment="1">
      <alignment horizontal="left" vertical="center" indent="1"/>
    </xf>
    <xf numFmtId="9" fontId="15" fillId="9" borderId="0" xfId="0" applyNumberFormat="1" applyFont="1" applyFill="1" applyAlignment="1">
      <alignment horizontal="center" vertical="center"/>
    </xf>
    <xf numFmtId="0" fontId="10" fillId="9" borderId="0" xfId="1" applyNumberFormat="1" applyFont="1" applyFill="1" applyAlignment="1">
      <alignment horizontal="center" vertical="center"/>
    </xf>
    <xf numFmtId="164" fontId="9" fillId="5" borderId="3" xfId="1" applyFont="1" applyFill="1" applyBorder="1" applyAlignment="1">
      <alignment horizontal="left" vertical="center" indent="1"/>
    </xf>
    <xf numFmtId="164" fontId="7" fillId="5" borderId="3" xfId="1" applyFont="1" applyFill="1" applyBorder="1" applyAlignment="1">
      <alignment horizontal="center" vertical="center"/>
    </xf>
    <xf numFmtId="3" fontId="7" fillId="2" borderId="3"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8" fillId="5" borderId="3" xfId="1" applyFont="1" applyFill="1" applyBorder="1" applyAlignment="1">
      <alignment horizontal="center" vertical="center"/>
    </xf>
    <xf numFmtId="0" fontId="8" fillId="10" borderId="3" xfId="0" applyFont="1" applyFill="1" applyBorder="1" applyAlignment="1">
      <alignment horizontal="left" vertical="center" indent="1"/>
    </xf>
    <xf numFmtId="3" fontId="12" fillId="4" borderId="2" xfId="0" applyNumberFormat="1" applyFont="1" applyFill="1" applyBorder="1" applyAlignment="1">
      <alignment horizontal="center" vertical="center"/>
    </xf>
    <xf numFmtId="0" fontId="7" fillId="11" borderId="3" xfId="0" applyFont="1" applyFill="1" applyBorder="1" applyAlignment="1">
      <alignment horizontal="center" vertical="center" wrapText="1"/>
    </xf>
    <xf numFmtId="3" fontId="7" fillId="11" borderId="3" xfId="0" applyNumberFormat="1" applyFont="1" applyFill="1" applyBorder="1" applyAlignment="1">
      <alignment horizontal="center" vertical="center"/>
    </xf>
    <xf numFmtId="0" fontId="7" fillId="11" borderId="3" xfId="0" applyFont="1" applyFill="1" applyBorder="1" applyAlignment="1">
      <alignment horizontal="center" vertical="center"/>
    </xf>
    <xf numFmtId="9" fontId="7" fillId="11" borderId="3" xfId="0" applyNumberFormat="1"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17" fillId="3" borderId="0" xfId="3" applyFont="1" applyFill="1" applyAlignment="1">
      <alignment horizontal="center" vertical="center"/>
    </xf>
  </cellXfs>
  <cellStyles count="4">
    <cellStyle name="Hyperlink" xfId="3" builtinId="8"/>
    <cellStyle name="Normal" xfId="0" builtinId="0"/>
    <cellStyle name="Normal 2" xfId="1" xr:uid="{A8D23DDD-D6E9-4B7B-A2A1-3E3DDDAC80CF}"/>
    <cellStyle name="Normal 2 2" xfId="2" xr:uid="{953DD3A9-2A3B-6141-AD5E-AF21194CA572}"/>
  </cellStyles>
  <dxfs count="0"/>
  <tableStyles count="0" defaultTableStyle="TableStyleMedium2" defaultPivotStyle="PivotStyleLight16"/>
  <colors>
    <mruColors>
      <color rgb="FF97E4F0"/>
      <color rgb="FF44B6C4"/>
      <color rgb="FF5F8427"/>
      <color rgb="FF0D97AA"/>
      <color rgb="FF90A667"/>
      <color rgb="FFF7F9FB"/>
      <color rgb="FFEAEEF3"/>
      <color rgb="FFEAEAF3"/>
      <color rgb="FFFFF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Sales &amp; Profitability</a:t>
            </a:r>
          </a:p>
        </c:rich>
      </c:tx>
      <c:layout>
        <c:manualLayout>
          <c:xMode val="edge"/>
          <c:yMode val="edge"/>
          <c:x val="2.2759803539409082E-2"/>
          <c:y val="1.52052711606690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1.4299340306739402E-2"/>
          <c:w val="0.98275239728697283"/>
          <c:h val="0.83565636087176876"/>
        </c:manualLayout>
      </c:layout>
      <c:lineChart>
        <c:grouping val="standard"/>
        <c:varyColors val="0"/>
        <c:ser>
          <c:idx val="0"/>
          <c:order val="0"/>
          <c:tx>
            <c:strRef>
              <c:f>'BLANK - Scenario Analysis'!$B$22</c:f>
              <c:strCache>
                <c:ptCount val="1"/>
                <c:pt idx="0">
                  <c:v>Sales</c:v>
                </c:pt>
              </c:strCache>
            </c:strRef>
          </c:tx>
          <c:spPr>
            <a:ln w="28575" cap="rnd">
              <a:solidFill>
                <a:srgbClr val="44B6C4"/>
              </a:solidFill>
              <a:round/>
            </a:ln>
            <a:effectLst/>
          </c:spPr>
          <c:marker>
            <c:symbol val="circle"/>
            <c:size val="7"/>
            <c:spPr>
              <a:solidFill>
                <a:srgbClr val="0D97AA"/>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Analysis'!$C$22:$H$22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1765-0C43-86FC-201FAD578BD0}"/>
            </c:ext>
          </c:extLst>
        </c:ser>
        <c:ser>
          <c:idx val="1"/>
          <c:order val="1"/>
          <c:tx>
            <c:strRef>
              <c:f>'BLANK - Scenario Analysis'!$B$25</c:f>
              <c:strCache>
                <c:ptCount val="1"/>
                <c:pt idx="0">
                  <c:v>Gross Profit</c:v>
                </c:pt>
              </c:strCache>
            </c:strRef>
          </c:tx>
          <c:spPr>
            <a:ln w="28575" cap="rnd">
              <a:solidFill>
                <a:schemeClr val="bg2">
                  <a:lumMod val="50000"/>
                </a:schemeClr>
              </a:solidFill>
              <a:round/>
            </a:ln>
            <a:effectLst/>
          </c:spPr>
          <c:marker>
            <c:symbol val="square"/>
            <c:size val="7"/>
            <c:spPr>
              <a:solidFill>
                <a:schemeClr val="bg2">
                  <a:lumMod val="25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Analysis'!$C$25:$H$25</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1765-0C43-86FC-201FAD578BD0}"/>
            </c:ext>
          </c:extLst>
        </c:ser>
        <c:ser>
          <c:idx val="2"/>
          <c:order val="2"/>
          <c:tx>
            <c:strRef>
              <c:f>'BLANK - Scenario Analysis'!$B$30</c:f>
              <c:strCache>
                <c:ptCount val="1"/>
                <c:pt idx="0">
                  <c:v>Net Income</c:v>
                </c:pt>
              </c:strCache>
            </c:strRef>
          </c:tx>
          <c:spPr>
            <a:ln w="28575" cap="rnd">
              <a:solidFill>
                <a:srgbClr val="90A667"/>
              </a:solidFill>
              <a:round/>
            </a:ln>
            <a:effectLst/>
          </c:spPr>
          <c:marker>
            <c:symbol val="diamond"/>
            <c:size val="9"/>
            <c:spPr>
              <a:solidFill>
                <a:srgbClr val="5F8427"/>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Analysis'!$C$30:$H$30</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1765-0C43-86FC-201FAD578BD0}"/>
            </c:ext>
          </c:extLst>
        </c:ser>
        <c:dLbls>
          <c:showLegendKey val="0"/>
          <c:showVal val="0"/>
          <c:showCatName val="0"/>
          <c:showSerName val="0"/>
          <c:showPercent val="0"/>
          <c:showBubbleSize val="0"/>
        </c:dLbls>
        <c:marker val="1"/>
        <c:smooth val="0"/>
        <c:axId val="649805056"/>
        <c:axId val="649801776"/>
      </c:line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Margins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0.16484444444444443"/>
          <c:w val="0.9487540181072871"/>
          <c:h val="0.68602471732004677"/>
        </c:manualLayout>
      </c:layout>
      <c:barChart>
        <c:barDir val="col"/>
        <c:grouping val="clustered"/>
        <c:varyColors val="0"/>
        <c:ser>
          <c:idx val="1"/>
          <c:order val="0"/>
          <c:spPr>
            <a:solidFill>
              <a:srgbClr val="FF0000"/>
            </a:solidFill>
            <a:ln>
              <a:noFill/>
            </a:ln>
            <a:effectLst/>
          </c:spPr>
          <c:invertIfNegative val="0"/>
          <c:dPt>
            <c:idx val="0"/>
            <c:invertIfNegative val="0"/>
            <c:bubble3D val="0"/>
            <c:spPr>
              <a:solidFill>
                <a:srgbClr val="44B6C4"/>
              </a:solidFill>
              <a:ln>
                <a:noFill/>
              </a:ln>
              <a:effectLst/>
            </c:spPr>
            <c:extLst>
              <c:ext xmlns:c16="http://schemas.microsoft.com/office/drawing/2014/chart" uri="{C3380CC4-5D6E-409C-BE32-E72D297353CC}">
                <c16:uniqueId val="{00000001-E698-3545-9326-D099A8586C2D}"/>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3-E698-3545-9326-D099A8586C2D}"/>
              </c:ext>
            </c:extLst>
          </c:dPt>
          <c:dPt>
            <c:idx val="2"/>
            <c:invertIfNegative val="0"/>
            <c:bubble3D val="0"/>
            <c:spPr>
              <a:solidFill>
                <a:srgbClr val="0070C0"/>
              </a:solidFill>
              <a:ln>
                <a:noFill/>
              </a:ln>
              <a:effectLst/>
            </c:spPr>
            <c:extLst>
              <c:ext xmlns:c16="http://schemas.microsoft.com/office/drawing/2014/chart" uri="{C3380CC4-5D6E-409C-BE32-E72D297353CC}">
                <c16:uniqueId val="{00000005-E698-3545-9326-D099A8586C2D}"/>
              </c:ext>
            </c:extLst>
          </c:dPt>
          <c:dPt>
            <c:idx val="3"/>
            <c:invertIfNegative val="0"/>
            <c:bubble3D val="0"/>
            <c:spPr>
              <a:solidFill>
                <a:srgbClr val="90A667"/>
              </a:solidFill>
              <a:ln>
                <a:noFill/>
              </a:ln>
              <a:effectLst/>
            </c:spPr>
            <c:extLst>
              <c:ext xmlns:c16="http://schemas.microsoft.com/office/drawing/2014/chart" uri="{C3380CC4-5D6E-409C-BE32-E72D297353CC}">
                <c16:uniqueId val="{00000007-E698-3545-9326-D099A8586C2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Scenario Analysis'!$B$13:$B$14,'BLANK - Scenario Analysis'!$B$16:$B$17)</c:f>
              <c:strCache>
                <c:ptCount val="4"/>
                <c:pt idx="0">
                  <c:v>Sales % Growth </c:v>
                </c:pt>
                <c:pt idx="1">
                  <c:v>Cost of Goods Sold % Margin</c:v>
                </c:pt>
                <c:pt idx="2">
                  <c:v>Cost Inflation</c:v>
                </c:pt>
                <c:pt idx="3">
                  <c:v>Taxes</c:v>
                </c:pt>
              </c:strCache>
            </c:strRef>
          </c:cat>
          <c:val>
            <c:numRef>
              <c:f>('BLANK - Scenario Analysis'!$D$13:$D$14,'BLANK - Scenario Analysis'!$D$16:$D$17)</c:f>
              <c:numCache>
                <c:formatCode>0%</c:formatCode>
                <c:ptCount val="4"/>
                <c:pt idx="0">
                  <c:v>0</c:v>
                </c:pt>
                <c:pt idx="1">
                  <c:v>0</c:v>
                </c:pt>
                <c:pt idx="2">
                  <c:v>0</c:v>
                </c:pt>
                <c:pt idx="3">
                  <c:v>0</c:v>
                </c:pt>
              </c:numCache>
            </c:numRef>
          </c:val>
          <c:extLst>
            <c:ext xmlns:c16="http://schemas.microsoft.com/office/drawing/2014/chart" uri="{C3380CC4-5D6E-409C-BE32-E72D297353CC}">
              <c16:uniqueId val="{00000008-E698-3545-9326-D099A8586C2D}"/>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Profit Margin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3.843056549749463E-3"/>
          <c:y val="0.16484426097223284"/>
          <c:w val="0.9487540181072871"/>
          <c:h val="0.6835854818469228"/>
        </c:manualLayout>
      </c:layout>
      <c:barChart>
        <c:barDir val="col"/>
        <c:grouping val="clustered"/>
        <c:varyColors val="0"/>
        <c:ser>
          <c:idx val="0"/>
          <c:order val="0"/>
          <c:tx>
            <c:strRef>
              <c:f>'BLANK - Scenario Analysis'!$B$31</c:f>
              <c:strCache>
                <c:ptCount val="1"/>
                <c:pt idx="0">
                  <c:v>% Net Income Margin</c:v>
                </c:pt>
              </c:strCache>
            </c:strRef>
          </c:tx>
          <c:spPr>
            <a:gradFill>
              <a:gsLst>
                <a:gs pos="0">
                  <a:srgbClr val="44B6C4"/>
                </a:gs>
                <a:gs pos="74000">
                  <a:srgbClr val="0D97AA"/>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 Scenario Analysis'!$C$21:$H$21</c:f>
              <c:numCache>
                <c:formatCode>General</c:formatCode>
                <c:ptCount val="6"/>
                <c:pt idx="0">
                  <c:v>2027</c:v>
                </c:pt>
                <c:pt idx="1">
                  <c:v>2028</c:v>
                </c:pt>
                <c:pt idx="2">
                  <c:v>2029</c:v>
                </c:pt>
                <c:pt idx="3">
                  <c:v>2030</c:v>
                </c:pt>
                <c:pt idx="4">
                  <c:v>2031</c:v>
                </c:pt>
                <c:pt idx="5">
                  <c:v>2032</c:v>
                </c:pt>
              </c:numCache>
            </c:numRef>
          </c:cat>
          <c:val>
            <c:numRef>
              <c:f>'BLANK - Scenario Analysis'!$C$31:$H$31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987-0848-A96E-095B6A5C7BD7}"/>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Sales &amp; Profitability</a:t>
            </a:r>
          </a:p>
        </c:rich>
      </c:tx>
      <c:layout>
        <c:manualLayout>
          <c:xMode val="edge"/>
          <c:yMode val="edge"/>
          <c:x val="2.2759803539409082E-2"/>
          <c:y val="1.5205271160669031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1.4299340306739402E-2"/>
          <c:w val="0.98275239728697283"/>
          <c:h val="0.83565636087176876"/>
        </c:manualLayout>
      </c:layout>
      <c:lineChart>
        <c:grouping val="standard"/>
        <c:varyColors val="0"/>
        <c:ser>
          <c:idx val="0"/>
          <c:order val="0"/>
          <c:tx>
            <c:strRef>
              <c:f>'EXAMPLE - Scenario Analysis'!$B$21</c:f>
              <c:strCache>
                <c:ptCount val="1"/>
                <c:pt idx="0">
                  <c:v>Sales</c:v>
                </c:pt>
              </c:strCache>
            </c:strRef>
          </c:tx>
          <c:spPr>
            <a:ln w="28575" cap="rnd">
              <a:solidFill>
                <a:srgbClr val="44B6C4"/>
              </a:solidFill>
              <a:round/>
            </a:ln>
            <a:effectLst/>
          </c:spPr>
          <c:marker>
            <c:symbol val="circle"/>
            <c:size val="7"/>
            <c:spPr>
              <a:solidFill>
                <a:srgbClr val="0D97AA"/>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Analysis'!$C$21:$H$21</c:f>
              <c:numCache>
                <c:formatCode>#,##0</c:formatCode>
                <c:ptCount val="6"/>
                <c:pt idx="0">
                  <c:v>2750</c:v>
                </c:pt>
                <c:pt idx="1">
                  <c:v>2887.5</c:v>
                </c:pt>
                <c:pt idx="2">
                  <c:v>3031.875</c:v>
                </c:pt>
                <c:pt idx="3">
                  <c:v>3183.46875</c:v>
                </c:pt>
                <c:pt idx="4">
                  <c:v>3342.6421875000001</c:v>
                </c:pt>
                <c:pt idx="5">
                  <c:v>3509.7742968750003</c:v>
                </c:pt>
              </c:numCache>
            </c:numRef>
          </c:val>
          <c:smooth val="0"/>
          <c:extLst>
            <c:ext xmlns:c16="http://schemas.microsoft.com/office/drawing/2014/chart" uri="{C3380CC4-5D6E-409C-BE32-E72D297353CC}">
              <c16:uniqueId val="{00000000-B4AB-4472-BDAE-1B9DD143B041}"/>
            </c:ext>
          </c:extLst>
        </c:ser>
        <c:ser>
          <c:idx val="1"/>
          <c:order val="1"/>
          <c:tx>
            <c:strRef>
              <c:f>'EXAMPLE - Scenario Analysis'!$B$24</c:f>
              <c:strCache>
                <c:ptCount val="1"/>
                <c:pt idx="0">
                  <c:v>Gross Profit</c:v>
                </c:pt>
              </c:strCache>
            </c:strRef>
          </c:tx>
          <c:spPr>
            <a:ln w="28575" cap="rnd">
              <a:solidFill>
                <a:schemeClr val="bg2">
                  <a:lumMod val="50000"/>
                </a:schemeClr>
              </a:solidFill>
              <a:round/>
            </a:ln>
            <a:effectLst/>
          </c:spPr>
          <c:marker>
            <c:symbol val="square"/>
            <c:size val="7"/>
            <c:spPr>
              <a:solidFill>
                <a:schemeClr val="bg2">
                  <a:lumMod val="25000"/>
                </a:schemeClr>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Analysis'!$C$24:$H$24</c:f>
              <c:numCache>
                <c:formatCode>#,##0</c:formatCode>
                <c:ptCount val="6"/>
                <c:pt idx="0">
                  <c:v>1650</c:v>
                </c:pt>
                <c:pt idx="1">
                  <c:v>1732.5</c:v>
                </c:pt>
                <c:pt idx="2">
                  <c:v>1819.125</c:v>
                </c:pt>
                <c:pt idx="3">
                  <c:v>1910.08125</c:v>
                </c:pt>
                <c:pt idx="4">
                  <c:v>2005.5853124999999</c:v>
                </c:pt>
                <c:pt idx="5">
                  <c:v>2105.8645781250002</c:v>
                </c:pt>
              </c:numCache>
            </c:numRef>
          </c:val>
          <c:smooth val="0"/>
          <c:extLst>
            <c:ext xmlns:c16="http://schemas.microsoft.com/office/drawing/2014/chart" uri="{C3380CC4-5D6E-409C-BE32-E72D297353CC}">
              <c16:uniqueId val="{00000001-B4AB-4472-BDAE-1B9DD143B041}"/>
            </c:ext>
          </c:extLst>
        </c:ser>
        <c:ser>
          <c:idx val="2"/>
          <c:order val="2"/>
          <c:tx>
            <c:strRef>
              <c:f>'EXAMPLE - Scenario Analysis'!$B$29</c:f>
              <c:strCache>
                <c:ptCount val="1"/>
                <c:pt idx="0">
                  <c:v>Net Income</c:v>
                </c:pt>
              </c:strCache>
            </c:strRef>
          </c:tx>
          <c:spPr>
            <a:ln w="28575" cap="rnd">
              <a:solidFill>
                <a:srgbClr val="90A667"/>
              </a:solidFill>
              <a:round/>
            </a:ln>
            <a:effectLst/>
          </c:spPr>
          <c:marker>
            <c:symbol val="diamond"/>
            <c:size val="9"/>
            <c:spPr>
              <a:solidFill>
                <a:srgbClr val="5F8427"/>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Analysis'!$C$29:$H$29</c:f>
              <c:numCache>
                <c:formatCode>#,##0</c:formatCode>
                <c:ptCount val="6"/>
                <c:pt idx="0">
                  <c:v>661.5</c:v>
                </c:pt>
                <c:pt idx="1">
                  <c:v>702.13499999999999</c:v>
                </c:pt>
                <c:pt idx="2">
                  <c:v>745.02855</c:v>
                </c:pt>
                <c:pt idx="3">
                  <c:v>790.30038149999996</c:v>
                </c:pt>
                <c:pt idx="4">
                  <c:v>838.07641669499992</c:v>
                </c:pt>
                <c:pt idx="5">
                  <c:v>888.48908413335016</c:v>
                </c:pt>
              </c:numCache>
            </c:numRef>
          </c:val>
          <c:smooth val="0"/>
          <c:extLst>
            <c:ext xmlns:c16="http://schemas.microsoft.com/office/drawing/2014/chart" uri="{C3380CC4-5D6E-409C-BE32-E72D297353CC}">
              <c16:uniqueId val="{00000002-B4AB-4472-BDAE-1B9DD143B041}"/>
            </c:ext>
          </c:extLst>
        </c:ser>
        <c:dLbls>
          <c:showLegendKey val="0"/>
          <c:showVal val="0"/>
          <c:showCatName val="0"/>
          <c:showSerName val="0"/>
          <c:showPercent val="0"/>
          <c:showBubbleSize val="0"/>
        </c:dLbls>
        <c:marker val="1"/>
        <c:smooth val="0"/>
        <c:axId val="649805056"/>
        <c:axId val="649801776"/>
      </c:line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Margins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1.3312680177272926E-2"/>
          <c:y val="0.16484444444444443"/>
          <c:w val="0.9487540181072871"/>
          <c:h val="0.68602471732004677"/>
        </c:manualLayout>
      </c:layout>
      <c:barChart>
        <c:barDir val="col"/>
        <c:grouping val="clustered"/>
        <c:varyColors val="0"/>
        <c:ser>
          <c:idx val="1"/>
          <c:order val="0"/>
          <c:spPr>
            <a:solidFill>
              <a:srgbClr val="FF0000"/>
            </a:solidFill>
            <a:ln>
              <a:noFill/>
            </a:ln>
            <a:effectLst/>
          </c:spPr>
          <c:invertIfNegative val="0"/>
          <c:dPt>
            <c:idx val="0"/>
            <c:invertIfNegative val="0"/>
            <c:bubble3D val="0"/>
            <c:spPr>
              <a:solidFill>
                <a:srgbClr val="44B6C4"/>
              </a:solidFill>
              <a:ln>
                <a:noFill/>
              </a:ln>
              <a:effectLst/>
            </c:spPr>
            <c:extLst>
              <c:ext xmlns:c16="http://schemas.microsoft.com/office/drawing/2014/chart" uri="{C3380CC4-5D6E-409C-BE32-E72D297353CC}">
                <c16:uniqueId val="{0000000F-5A2E-4B28-B47F-0AB86BD5254F}"/>
              </c:ext>
            </c:extLst>
          </c:dPt>
          <c:dPt>
            <c:idx val="1"/>
            <c:invertIfNegative val="0"/>
            <c:bubble3D val="0"/>
            <c:spPr>
              <a:solidFill>
                <a:schemeClr val="bg2">
                  <a:lumMod val="75000"/>
                </a:schemeClr>
              </a:solidFill>
              <a:ln>
                <a:noFill/>
              </a:ln>
              <a:effectLst/>
            </c:spPr>
            <c:extLst>
              <c:ext xmlns:c16="http://schemas.microsoft.com/office/drawing/2014/chart" uri="{C3380CC4-5D6E-409C-BE32-E72D297353CC}">
                <c16:uniqueId val="{00000002-F8CB-9C4D-A879-854E9B2D63D3}"/>
              </c:ext>
            </c:extLst>
          </c:dPt>
          <c:dPt>
            <c:idx val="2"/>
            <c:invertIfNegative val="0"/>
            <c:bubble3D val="0"/>
            <c:spPr>
              <a:solidFill>
                <a:srgbClr val="0070C0"/>
              </a:solidFill>
              <a:ln>
                <a:noFill/>
              </a:ln>
              <a:effectLst/>
            </c:spPr>
            <c:extLst>
              <c:ext xmlns:c16="http://schemas.microsoft.com/office/drawing/2014/chart" uri="{C3380CC4-5D6E-409C-BE32-E72D297353CC}">
                <c16:uniqueId val="{00000003-F8CB-9C4D-A879-854E9B2D63D3}"/>
              </c:ext>
            </c:extLst>
          </c:dPt>
          <c:dPt>
            <c:idx val="3"/>
            <c:invertIfNegative val="0"/>
            <c:bubble3D val="0"/>
            <c:spPr>
              <a:solidFill>
                <a:srgbClr val="90A667"/>
              </a:solidFill>
              <a:ln>
                <a:noFill/>
              </a:ln>
              <a:effectLst/>
            </c:spPr>
            <c:extLst>
              <c:ext xmlns:c16="http://schemas.microsoft.com/office/drawing/2014/chart" uri="{C3380CC4-5D6E-409C-BE32-E72D297353CC}">
                <c16:uniqueId val="{00000004-F8CB-9C4D-A879-854E9B2D63D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Scenario Analysis'!$B$12:$B$13,'EXAMPLE - Scenario Analysis'!$B$15:$B$16)</c:f>
              <c:strCache>
                <c:ptCount val="4"/>
                <c:pt idx="0">
                  <c:v>Sales % Growth </c:v>
                </c:pt>
                <c:pt idx="1">
                  <c:v>Cost of Goods Sold % Margin</c:v>
                </c:pt>
                <c:pt idx="2">
                  <c:v>Cost Inflation</c:v>
                </c:pt>
                <c:pt idx="3">
                  <c:v>Taxes</c:v>
                </c:pt>
              </c:strCache>
            </c:strRef>
          </c:cat>
          <c:val>
            <c:numRef>
              <c:f>('EXAMPLE - Scenario Analysis'!$D$12:$D$13,'EXAMPLE - Scenario Analysis'!$D$15:$D$16)</c:f>
              <c:numCache>
                <c:formatCode>0%</c:formatCode>
                <c:ptCount val="4"/>
                <c:pt idx="0">
                  <c:v>0.05</c:v>
                </c:pt>
                <c:pt idx="1">
                  <c:v>0.4</c:v>
                </c:pt>
                <c:pt idx="2">
                  <c:v>0.03</c:v>
                </c:pt>
                <c:pt idx="3">
                  <c:v>0.37</c:v>
                </c:pt>
              </c:numCache>
            </c:numRef>
          </c:val>
          <c:extLst>
            <c:ext xmlns:c16="http://schemas.microsoft.com/office/drawing/2014/chart" uri="{C3380CC4-5D6E-409C-BE32-E72D297353CC}">
              <c16:uniqueId val="{0000000A-5A2E-4B28-B47F-0AB86BD5254F}"/>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r>
              <a:rPr lang="en-US" sz="1800"/>
              <a:t>% Profit Margin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3.843056549749463E-3"/>
          <c:y val="0.16484426097223284"/>
          <c:w val="0.9487540181072871"/>
          <c:h val="0.6835854818469228"/>
        </c:manualLayout>
      </c:layout>
      <c:barChart>
        <c:barDir val="col"/>
        <c:grouping val="clustered"/>
        <c:varyColors val="0"/>
        <c:ser>
          <c:idx val="0"/>
          <c:order val="0"/>
          <c:tx>
            <c:strRef>
              <c:f>'EXAMPLE - Scenario Analysis'!$B$30</c:f>
              <c:strCache>
                <c:ptCount val="1"/>
                <c:pt idx="0">
                  <c:v>% Net Income Margin</c:v>
                </c:pt>
              </c:strCache>
            </c:strRef>
          </c:tx>
          <c:spPr>
            <a:gradFill>
              <a:gsLst>
                <a:gs pos="0">
                  <a:srgbClr val="44B6C4"/>
                </a:gs>
                <a:gs pos="74000">
                  <a:srgbClr val="0D97AA"/>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'EXAMPLE - Scenario Analysis'!$C$20:$H$20</c:f>
              <c:numCache>
                <c:formatCode>General</c:formatCode>
                <c:ptCount val="6"/>
                <c:pt idx="0">
                  <c:v>2027</c:v>
                </c:pt>
                <c:pt idx="1">
                  <c:v>2028</c:v>
                </c:pt>
                <c:pt idx="2">
                  <c:v>2029</c:v>
                </c:pt>
                <c:pt idx="3">
                  <c:v>2030</c:v>
                </c:pt>
                <c:pt idx="4">
                  <c:v>2031</c:v>
                </c:pt>
                <c:pt idx="5">
                  <c:v>2032</c:v>
                </c:pt>
              </c:numCache>
            </c:numRef>
          </c:cat>
          <c:val>
            <c:numRef>
              <c:f>'EXAMPLE - Scenario Analysis'!$C$30:$H$30</c:f>
              <c:numCache>
                <c:formatCode>0%</c:formatCode>
                <c:ptCount val="6"/>
                <c:pt idx="0">
                  <c:v>0.24054545454545453</c:v>
                </c:pt>
                <c:pt idx="1">
                  <c:v>0.24316363636363636</c:v>
                </c:pt>
                <c:pt idx="2">
                  <c:v>0.24573194805194806</c:v>
                </c:pt>
                <c:pt idx="3">
                  <c:v>0.24825133951762521</c:v>
                </c:pt>
                <c:pt idx="4">
                  <c:v>0.25072274257443233</c:v>
                </c:pt>
                <c:pt idx="5">
                  <c:v>0.25314707128730035</c:v>
                </c:pt>
              </c:numCache>
            </c:numRef>
          </c:val>
          <c:extLst>
            <c:ext xmlns:c16="http://schemas.microsoft.com/office/drawing/2014/chart" uri="{C3380CC4-5D6E-409C-BE32-E72D297353CC}">
              <c16:uniqueId val="{00000003-939E-4CEC-BB5C-018EE865A7A1}"/>
            </c:ext>
          </c:extLst>
        </c:ser>
        <c:dLbls>
          <c:showLegendKey val="0"/>
          <c:showVal val="0"/>
          <c:showCatName val="0"/>
          <c:showSerName val="0"/>
          <c:showPercent val="0"/>
          <c:showBubbleSize val="0"/>
        </c:dLbls>
        <c:gapWidth val="100"/>
        <c:axId val="649805056"/>
        <c:axId val="649801776"/>
      </c:barChart>
      <c:catAx>
        <c:axId val="64980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en-US"/>
          </a:p>
        </c:txPr>
        <c:crossAx val="649801776"/>
        <c:crosses val="autoZero"/>
        <c:auto val="1"/>
        <c:lblAlgn val="ctr"/>
        <c:lblOffset val="100"/>
        <c:noMultiLvlLbl val="0"/>
      </c:catAx>
      <c:valAx>
        <c:axId val="649801776"/>
        <c:scaling>
          <c:orientation val="minMax"/>
        </c:scaling>
        <c:delete val="1"/>
        <c:axPos val="l"/>
        <c:numFmt formatCode="0%" sourceLinked="1"/>
        <c:majorTickMark val="none"/>
        <c:minorTickMark val="none"/>
        <c:tickLblPos val="nextTo"/>
        <c:crossAx val="649805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2194&amp;utm_source=template-excel&amp;utm_medium=content&amp;utm_campaign=Simple+Scenario+Analysis+Spreadsheet+Template-excel-12194&amp;lpa=Simple+Scenario+Analysis+Spreadsheet+Template+excel+12194"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228600</xdr:colOff>
      <xdr:row>6</xdr:row>
      <xdr:rowOff>63500</xdr:rowOff>
    </xdr:from>
    <xdr:to>
      <xdr:col>4</xdr:col>
      <xdr:colOff>0</xdr:colOff>
      <xdr:row>6</xdr:row>
      <xdr:rowOff>5074920</xdr:rowOff>
    </xdr:to>
    <xdr:graphicFrame macro="">
      <xdr:nvGraphicFramePr>
        <xdr:cNvPr id="2" name="Chart 1">
          <a:extLst>
            <a:ext uri="{FF2B5EF4-FFF2-40B4-BE49-F238E27FC236}">
              <a16:creationId xmlns:a16="http://schemas.microsoft.com/office/drawing/2014/main" id="{014973BD-D214-DF4F-A10B-B98AAF797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50801</xdr:colOff>
      <xdr:row>6</xdr:row>
      <xdr:rowOff>58420</xdr:rowOff>
    </xdr:from>
    <xdr:to>
      <xdr:col>6</xdr:col>
      <xdr:colOff>655321</xdr:colOff>
      <xdr:row>6</xdr:row>
      <xdr:rowOff>5080000</xdr:rowOff>
    </xdr:to>
    <xdr:graphicFrame macro="">
      <xdr:nvGraphicFramePr>
        <xdr:cNvPr id="3" name="Chart 2">
          <a:extLst>
            <a:ext uri="{FF2B5EF4-FFF2-40B4-BE49-F238E27FC236}">
              <a16:creationId xmlns:a16="http://schemas.microsoft.com/office/drawing/2014/main" id="{2506BEC7-84CA-5449-8D4C-875ECD5E8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698499</xdr:colOff>
      <xdr:row>6</xdr:row>
      <xdr:rowOff>58419</xdr:rowOff>
    </xdr:from>
    <xdr:to>
      <xdr:col>8</xdr:col>
      <xdr:colOff>1577339</xdr:colOff>
      <xdr:row>6</xdr:row>
      <xdr:rowOff>5071536</xdr:rowOff>
    </xdr:to>
    <xdr:graphicFrame macro="">
      <xdr:nvGraphicFramePr>
        <xdr:cNvPr id="4" name="Chart 3">
          <a:extLst>
            <a:ext uri="{FF2B5EF4-FFF2-40B4-BE49-F238E27FC236}">
              <a16:creationId xmlns:a16="http://schemas.microsoft.com/office/drawing/2014/main" id="{8C536D66-D847-ED4A-8171-B9CDD08BC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203200</xdr:colOff>
      <xdr:row>1</xdr:row>
      <xdr:rowOff>12700</xdr:rowOff>
    </xdr:to>
    <xdr:pic>
      <xdr:nvPicPr>
        <xdr:cNvPr id="5" name="Picture 4">
          <a:hlinkClick xmlns:r="http://schemas.openxmlformats.org/officeDocument/2006/relationships" r:id="rId4"/>
          <a:extLst>
            <a:ext uri="{FF2B5EF4-FFF2-40B4-BE49-F238E27FC236}">
              <a16:creationId xmlns:a16="http://schemas.microsoft.com/office/drawing/2014/main" id="{A675325C-02A2-584B-95B5-27EDEFE2B5B8}"/>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5</xdr:row>
      <xdr:rowOff>63500</xdr:rowOff>
    </xdr:from>
    <xdr:to>
      <xdr:col>4</xdr:col>
      <xdr:colOff>0</xdr:colOff>
      <xdr:row>5</xdr:row>
      <xdr:rowOff>5074920</xdr:rowOff>
    </xdr:to>
    <xdr:graphicFrame macro="">
      <xdr:nvGraphicFramePr>
        <xdr:cNvPr id="8" name="Chart 7">
          <a:extLst>
            <a:ext uri="{FF2B5EF4-FFF2-40B4-BE49-F238E27FC236}">
              <a16:creationId xmlns:a16="http://schemas.microsoft.com/office/drawing/2014/main" id="{75371D60-DDD8-4D98-9C88-DAD9FF463C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50801</xdr:colOff>
      <xdr:row>5</xdr:row>
      <xdr:rowOff>58420</xdr:rowOff>
    </xdr:from>
    <xdr:to>
      <xdr:col>6</xdr:col>
      <xdr:colOff>655321</xdr:colOff>
      <xdr:row>5</xdr:row>
      <xdr:rowOff>5080000</xdr:rowOff>
    </xdr:to>
    <xdr:graphicFrame macro="">
      <xdr:nvGraphicFramePr>
        <xdr:cNvPr id="9" name="Chart 8">
          <a:extLst>
            <a:ext uri="{FF2B5EF4-FFF2-40B4-BE49-F238E27FC236}">
              <a16:creationId xmlns:a16="http://schemas.microsoft.com/office/drawing/2014/main" id="{8E9BBEEF-107B-4A9F-AF15-8778C8541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698499</xdr:colOff>
      <xdr:row>5</xdr:row>
      <xdr:rowOff>58419</xdr:rowOff>
    </xdr:from>
    <xdr:to>
      <xdr:col>8</xdr:col>
      <xdr:colOff>1577339</xdr:colOff>
      <xdr:row>5</xdr:row>
      <xdr:rowOff>5071536</xdr:rowOff>
    </xdr:to>
    <xdr:graphicFrame macro="">
      <xdr:nvGraphicFramePr>
        <xdr:cNvPr id="10" name="Chart 9">
          <a:extLst>
            <a:ext uri="{FF2B5EF4-FFF2-40B4-BE49-F238E27FC236}">
              <a16:creationId xmlns:a16="http://schemas.microsoft.com/office/drawing/2014/main" id="{E9EDB1C8-E5D5-4300-8218-E615B825B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94&amp;utm_source=template-excel&amp;utm_medium=content&amp;utm_campaign=Simple+Scenario+Analysis+Spreadsheet+Template-excel-12194&amp;lpa=Simple+Scenario+Analysis+Spreadsheet+Template+excel+1219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3333-2673-6143-9C17-C00CEA3DC9C7}">
  <sheetPr>
    <tabColor rgb="FF97E4F0"/>
    <pageSetUpPr fitToPage="1"/>
  </sheetPr>
  <dimension ref="A1:IW33"/>
  <sheetViews>
    <sheetView showGridLines="0" tabSelected="1" workbookViewId="0">
      <pane ySplit="1" topLeftCell="A2" activePane="bottomLeft" state="frozen"/>
      <selection pane="bottomLeft" activeCell="B33" sqref="B33:H33"/>
    </sheetView>
  </sheetViews>
  <sheetFormatPr defaultColWidth="8.85546875" defaultRowHeight="24.95" customHeight="1" x14ac:dyDescent="0.3"/>
  <cols>
    <col min="1" max="1" width="3.28515625" style="6" customWidth="1"/>
    <col min="2" max="2" width="30.85546875" style="6" customWidth="1"/>
    <col min="3" max="8" width="15.85546875" style="6" customWidth="1"/>
    <col min="9" max="9" width="20.85546875" style="6" customWidth="1"/>
    <col min="10" max="10" width="3.28515625" style="6" customWidth="1"/>
    <col min="11" max="16384" width="8.85546875" style="6"/>
  </cols>
  <sheetData>
    <row r="1" spans="1:257" ht="195.95" customHeight="1" x14ac:dyDescent="0.3"/>
    <row r="2" spans="1:257" s="5" customFormat="1" ht="42" customHeight="1" x14ac:dyDescent="0.3">
      <c r="A2" s="3"/>
      <c r="B2" s="4" t="s">
        <v>31</v>
      </c>
      <c r="C2" s="6"/>
      <c r="D2" s="6"/>
      <c r="E2" s="6"/>
      <c r="F2" s="6"/>
      <c r="G2" s="6"/>
      <c r="H2" s="6"/>
      <c r="I2" s="6"/>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ht="45.95" customHeight="1" x14ac:dyDescent="0.3">
      <c r="B3" s="43" t="s">
        <v>17</v>
      </c>
      <c r="C3" s="44"/>
      <c r="D3" s="44"/>
      <c r="E3" s="44"/>
      <c r="F3" s="44"/>
      <c r="G3" s="44"/>
      <c r="H3" s="44"/>
    </row>
    <row r="4" spans="1:257" ht="33.950000000000003" customHeight="1" x14ac:dyDescent="0.3">
      <c r="B4" s="7" t="s">
        <v>20</v>
      </c>
    </row>
    <row r="5" spans="1:257" ht="24.95" customHeight="1" x14ac:dyDescent="0.3">
      <c r="B5" s="8" t="s">
        <v>26</v>
      </c>
    </row>
    <row r="6" spans="1:257" ht="35.1" customHeight="1" thickBot="1" x14ac:dyDescent="0.35">
      <c r="B6" s="38" t="s">
        <v>25</v>
      </c>
    </row>
    <row r="7" spans="1:257" ht="408.95" customHeight="1" x14ac:dyDescent="0.3"/>
    <row r="9" spans="1:257" ht="33.950000000000003" customHeight="1" x14ac:dyDescent="0.3">
      <c r="B9" s="7" t="s">
        <v>28</v>
      </c>
    </row>
    <row r="10" spans="1:257" ht="41.1" customHeight="1" x14ac:dyDescent="0.3">
      <c r="B10" s="45" t="s">
        <v>17</v>
      </c>
      <c r="C10" s="46"/>
      <c r="D10" s="46"/>
      <c r="E10" s="46"/>
      <c r="F10" s="46"/>
      <c r="G10" s="46"/>
      <c r="H10" s="46"/>
    </row>
    <row r="11" spans="1:257" ht="24.95" customHeight="1" x14ac:dyDescent="0.3">
      <c r="B11" s="32" t="s">
        <v>21</v>
      </c>
      <c r="C11" s="33"/>
      <c r="D11" s="36" t="s">
        <v>22</v>
      </c>
      <c r="E11" s="36" t="s">
        <v>23</v>
      </c>
      <c r="F11" s="36" t="s">
        <v>25</v>
      </c>
      <c r="G11" s="36" t="s">
        <v>24</v>
      </c>
    </row>
    <row r="12" spans="1:257" ht="35.1" customHeight="1" x14ac:dyDescent="0.3">
      <c r="B12" s="37" t="s">
        <v>3</v>
      </c>
      <c r="C12" s="39" t="s">
        <v>18</v>
      </c>
      <c r="D12" s="40">
        <f t="shared" ref="D12:D17" si="0">INDEX(E12:G12,MATCH($B$6,$E$11:$G$11,0))</f>
        <v>0</v>
      </c>
      <c r="E12" s="34"/>
      <c r="F12" s="34"/>
      <c r="G12" s="34"/>
    </row>
    <row r="13" spans="1:257" ht="35.1" customHeight="1" x14ac:dyDescent="0.3">
      <c r="B13" s="37" t="s">
        <v>5</v>
      </c>
      <c r="C13" s="41" t="s">
        <v>4</v>
      </c>
      <c r="D13" s="42">
        <f t="shared" si="0"/>
        <v>0</v>
      </c>
      <c r="E13" s="35"/>
      <c r="F13" s="35"/>
      <c r="G13" s="35"/>
    </row>
    <row r="14" spans="1:257" ht="35.1" customHeight="1" x14ac:dyDescent="0.3">
      <c r="B14" s="37" t="s">
        <v>1</v>
      </c>
      <c r="C14" s="41" t="s">
        <v>4</v>
      </c>
      <c r="D14" s="42">
        <f t="shared" si="0"/>
        <v>0</v>
      </c>
      <c r="E14" s="35"/>
      <c r="F14" s="35"/>
      <c r="G14" s="35"/>
    </row>
    <row r="15" spans="1:257" ht="35.1" customHeight="1" x14ac:dyDescent="0.3">
      <c r="B15" s="37" t="s">
        <v>2</v>
      </c>
      <c r="C15" s="39" t="s">
        <v>18</v>
      </c>
      <c r="D15" s="40">
        <f t="shared" si="0"/>
        <v>0</v>
      </c>
      <c r="E15" s="34"/>
      <c r="F15" s="34"/>
      <c r="G15" s="34"/>
    </row>
    <row r="16" spans="1:257" ht="35.1" customHeight="1" x14ac:dyDescent="0.3">
      <c r="B16" s="37" t="s">
        <v>9</v>
      </c>
      <c r="C16" s="41" t="s">
        <v>4</v>
      </c>
      <c r="D16" s="42">
        <f t="shared" si="0"/>
        <v>0</v>
      </c>
      <c r="E16" s="35"/>
      <c r="F16" s="35"/>
      <c r="G16" s="35"/>
    </row>
    <row r="17" spans="2:8" ht="35.1" customHeight="1" x14ac:dyDescent="0.3">
      <c r="B17" s="37" t="s">
        <v>11</v>
      </c>
      <c r="C17" s="41" t="s">
        <v>4</v>
      </c>
      <c r="D17" s="42">
        <f t="shared" si="0"/>
        <v>0</v>
      </c>
      <c r="E17" s="35"/>
      <c r="F17" s="35"/>
      <c r="G17" s="35"/>
    </row>
    <row r="19" spans="2:8" ht="33.950000000000003" customHeight="1" x14ac:dyDescent="0.3">
      <c r="B19" s="7" t="s">
        <v>29</v>
      </c>
    </row>
    <row r="20" spans="2:8" ht="9.9499999999999993" customHeight="1" x14ac:dyDescent="0.3"/>
    <row r="21" spans="2:8" ht="24.95" customHeight="1" x14ac:dyDescent="0.3">
      <c r="B21" s="9" t="s">
        <v>19</v>
      </c>
      <c r="C21" s="10">
        <v>2027</v>
      </c>
      <c r="D21" s="31">
        <f>C21+1</f>
        <v>2028</v>
      </c>
      <c r="E21" s="31">
        <f t="shared" ref="E21:H21" si="1">D21+1</f>
        <v>2029</v>
      </c>
      <c r="F21" s="31">
        <f t="shared" si="1"/>
        <v>2030</v>
      </c>
      <c r="G21" s="31">
        <f t="shared" si="1"/>
        <v>2031</v>
      </c>
      <c r="H21" s="31">
        <f t="shared" si="1"/>
        <v>2032</v>
      </c>
    </row>
    <row r="22" spans="2:8" ht="26.1" customHeight="1" x14ac:dyDescent="0.3">
      <c r="B22" s="11" t="s">
        <v>0</v>
      </c>
      <c r="C22" s="12">
        <f>D12</f>
        <v>0</v>
      </c>
      <c r="D22" s="12">
        <f>C22*(1+$D$13)</f>
        <v>0</v>
      </c>
      <c r="E22" s="12">
        <f t="shared" ref="E22:H22" si="2">D22*(1+$D$13)</f>
        <v>0</v>
      </c>
      <c r="F22" s="12">
        <f t="shared" si="2"/>
        <v>0</v>
      </c>
      <c r="G22" s="12">
        <f t="shared" si="2"/>
        <v>0</v>
      </c>
      <c r="H22" s="12">
        <f t="shared" si="2"/>
        <v>0</v>
      </c>
    </row>
    <row r="23" spans="2:8" ht="26.1" customHeight="1" x14ac:dyDescent="0.3">
      <c r="B23" s="13" t="s">
        <v>8</v>
      </c>
      <c r="C23" s="14"/>
      <c r="D23" s="14" t="str">
        <f>IFERROR(D22/C22-1,"")</f>
        <v/>
      </c>
      <c r="E23" s="14" t="str">
        <f>IFERROR(E22/D22-1,"")</f>
        <v/>
      </c>
      <c r="F23" s="14" t="str">
        <f>IFERROR(F22/E22-1,"")</f>
        <v/>
      </c>
      <c r="G23" s="14" t="str">
        <f>IFERROR(G22/F22-1,"")</f>
        <v/>
      </c>
      <c r="H23" s="14" t="str">
        <f>IFERROR(H22/G22-1,"")</f>
        <v/>
      </c>
    </row>
    <row r="24" spans="2:8" ht="26.1" customHeight="1" x14ac:dyDescent="0.3">
      <c r="B24" s="15" t="s">
        <v>30</v>
      </c>
      <c r="C24" s="16">
        <f>C22*$D$14</f>
        <v>0</v>
      </c>
      <c r="D24" s="16">
        <f t="shared" ref="D24:H24" si="3">D22*$D$14</f>
        <v>0</v>
      </c>
      <c r="E24" s="16">
        <f t="shared" si="3"/>
        <v>0</v>
      </c>
      <c r="F24" s="16">
        <f t="shared" si="3"/>
        <v>0</v>
      </c>
      <c r="G24" s="16">
        <f t="shared" si="3"/>
        <v>0</v>
      </c>
      <c r="H24" s="16">
        <f t="shared" si="3"/>
        <v>0</v>
      </c>
    </row>
    <row r="25" spans="2:8" ht="26.1" customHeight="1" x14ac:dyDescent="0.3">
      <c r="B25" s="17" t="s">
        <v>6</v>
      </c>
      <c r="C25" s="18">
        <f>C22-C24</f>
        <v>0</v>
      </c>
      <c r="D25" s="18">
        <f t="shared" ref="D25:H25" si="4">D22-D24</f>
        <v>0</v>
      </c>
      <c r="E25" s="18">
        <f t="shared" si="4"/>
        <v>0</v>
      </c>
      <c r="F25" s="18">
        <f t="shared" si="4"/>
        <v>0</v>
      </c>
      <c r="G25" s="18">
        <f t="shared" si="4"/>
        <v>0</v>
      </c>
      <c r="H25" s="18">
        <f t="shared" si="4"/>
        <v>0</v>
      </c>
    </row>
    <row r="26" spans="2:8" ht="26.1" customHeight="1" x14ac:dyDescent="0.3">
      <c r="B26" s="19" t="s">
        <v>7</v>
      </c>
      <c r="C26" s="20" t="str">
        <f t="shared" ref="C26:H26" si="5">IFERROR(C25/C22,"")</f>
        <v/>
      </c>
      <c r="D26" s="20" t="str">
        <f t="shared" si="5"/>
        <v/>
      </c>
      <c r="E26" s="20" t="str">
        <f t="shared" si="5"/>
        <v/>
      </c>
      <c r="F26" s="20" t="str">
        <f t="shared" si="5"/>
        <v/>
      </c>
      <c r="G26" s="20" t="str">
        <f t="shared" si="5"/>
        <v/>
      </c>
      <c r="H26" s="20" t="str">
        <f t="shared" si="5"/>
        <v/>
      </c>
    </row>
    <row r="27" spans="2:8" ht="26.1" customHeight="1" x14ac:dyDescent="0.3">
      <c r="B27" s="21" t="s">
        <v>27</v>
      </c>
      <c r="C27" s="22">
        <f>$D$15</f>
        <v>0</v>
      </c>
      <c r="D27" s="22">
        <f>C27*(1+$D$16)</f>
        <v>0</v>
      </c>
      <c r="E27" s="22">
        <f t="shared" ref="E27:H27" si="6">D27*(1+$D$16)</f>
        <v>0</v>
      </c>
      <c r="F27" s="22">
        <f t="shared" si="6"/>
        <v>0</v>
      </c>
      <c r="G27" s="22">
        <f t="shared" si="6"/>
        <v>0</v>
      </c>
      <c r="H27" s="22">
        <f t="shared" si="6"/>
        <v>0</v>
      </c>
    </row>
    <row r="28" spans="2:8" ht="26.1" customHeight="1" x14ac:dyDescent="0.3">
      <c r="B28" s="23" t="s">
        <v>10</v>
      </c>
      <c r="C28" s="24">
        <f>C25-C27</f>
        <v>0</v>
      </c>
      <c r="D28" s="24">
        <f t="shared" ref="D28:H28" si="7">D25-D27</f>
        <v>0</v>
      </c>
      <c r="E28" s="24">
        <f t="shared" si="7"/>
        <v>0</v>
      </c>
      <c r="F28" s="24">
        <f t="shared" si="7"/>
        <v>0</v>
      </c>
      <c r="G28" s="24">
        <f t="shared" si="7"/>
        <v>0</v>
      </c>
      <c r="H28" s="24">
        <f t="shared" si="7"/>
        <v>0</v>
      </c>
    </row>
    <row r="29" spans="2:8" ht="26.1" customHeight="1" x14ac:dyDescent="0.3">
      <c r="B29" s="25" t="s">
        <v>11</v>
      </c>
      <c r="C29" s="26">
        <f>MAX($D$17*(C28),0)</f>
        <v>0</v>
      </c>
      <c r="D29" s="26">
        <f t="shared" ref="D29:H29" si="8">MAX($D$17*(D28),0)</f>
        <v>0</v>
      </c>
      <c r="E29" s="26">
        <f t="shared" si="8"/>
        <v>0</v>
      </c>
      <c r="F29" s="26">
        <f t="shared" si="8"/>
        <v>0</v>
      </c>
      <c r="G29" s="26">
        <f t="shared" si="8"/>
        <v>0</v>
      </c>
      <c r="H29" s="26">
        <f t="shared" si="8"/>
        <v>0</v>
      </c>
    </row>
    <row r="30" spans="2:8" ht="26.1" customHeight="1" x14ac:dyDescent="0.3">
      <c r="B30" s="27" t="s">
        <v>12</v>
      </c>
      <c r="C30" s="28">
        <f>C28-C29</f>
        <v>0</v>
      </c>
      <c r="D30" s="28">
        <f t="shared" ref="D30:H30" si="9">D28-D29</f>
        <v>0</v>
      </c>
      <c r="E30" s="28">
        <f t="shared" si="9"/>
        <v>0</v>
      </c>
      <c r="F30" s="28">
        <f t="shared" si="9"/>
        <v>0</v>
      </c>
      <c r="G30" s="28">
        <f t="shared" si="9"/>
        <v>0</v>
      </c>
      <c r="H30" s="28">
        <f t="shared" si="9"/>
        <v>0</v>
      </c>
    </row>
    <row r="31" spans="2:8" ht="26.1" customHeight="1" x14ac:dyDescent="0.3">
      <c r="B31" s="29" t="s">
        <v>13</v>
      </c>
      <c r="C31" s="30" t="str">
        <f t="shared" ref="C31:H31" si="10">IFERROR(C30/C22,"")</f>
        <v/>
      </c>
      <c r="D31" s="30" t="str">
        <f t="shared" si="10"/>
        <v/>
      </c>
      <c r="E31" s="30" t="str">
        <f t="shared" si="10"/>
        <v/>
      </c>
      <c r="F31" s="30" t="str">
        <f t="shared" si="10"/>
        <v/>
      </c>
      <c r="G31" s="30" t="str">
        <f t="shared" si="10"/>
        <v/>
      </c>
      <c r="H31" s="30" t="str">
        <f t="shared" si="10"/>
        <v/>
      </c>
    </row>
    <row r="32" spans="2:8" ht="20.100000000000001" customHeight="1" x14ac:dyDescent="0.3"/>
    <row r="33" spans="2:8" ht="50.1" customHeight="1" x14ac:dyDescent="0.3">
      <c r="B33" s="47" t="s">
        <v>15</v>
      </c>
      <c r="C33" s="47"/>
      <c r="D33" s="47"/>
      <c r="E33" s="47"/>
      <c r="F33" s="47"/>
      <c r="G33" s="47"/>
      <c r="H33" s="47"/>
    </row>
  </sheetData>
  <mergeCells count="3">
    <mergeCell ref="B3:H3"/>
    <mergeCell ref="B10:H10"/>
    <mergeCell ref="B33:H33"/>
  </mergeCells>
  <dataValidations count="1">
    <dataValidation type="list" allowBlank="1" showInputMessage="1" showErrorMessage="1" sqref="B6" xr:uid="{6BAC2906-7E21-464B-8D2E-65858BF47AA3}">
      <formula1>$E$11:$G$11</formula1>
    </dataValidation>
  </dataValidations>
  <hyperlinks>
    <hyperlink ref="B33:H33" r:id="rId1" display="CLICK HERE TO CREATE IN SMARTSHEET" xr:uid="{47C8E03B-35D7-418E-B672-7B04C6FEA1B5}"/>
  </hyperlinks>
  <pageMargins left="0.4" right="0.3" top="0.4" bottom="0.4" header="0" footer="0"/>
  <pageSetup scale="82" fitToHeight="0" orientation="landscape" horizontalDpi="0" verticalDpi="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8F28B-77FE-4F63-8565-8414F24ECF6E}">
  <sheetPr>
    <tabColor theme="7" tint="0.39997558519241921"/>
    <pageSetUpPr fitToPage="1"/>
  </sheetPr>
  <dimension ref="A1:IW31"/>
  <sheetViews>
    <sheetView showGridLines="0" workbookViewId="0">
      <selection activeCell="B5" sqref="B5"/>
    </sheetView>
  </sheetViews>
  <sheetFormatPr defaultColWidth="8.85546875" defaultRowHeight="24.95" customHeight="1" x14ac:dyDescent="0.3"/>
  <cols>
    <col min="1" max="1" width="3.28515625" style="6" customWidth="1"/>
    <col min="2" max="2" width="30.85546875" style="6" customWidth="1"/>
    <col min="3" max="8" width="15.85546875" style="6" customWidth="1"/>
    <col min="9" max="9" width="20.85546875" style="6" customWidth="1"/>
    <col min="10" max="10" width="3.28515625" style="6" customWidth="1"/>
    <col min="11" max="16384" width="8.85546875" style="6"/>
  </cols>
  <sheetData>
    <row r="1" spans="1:257" s="5" customFormat="1" ht="42" customHeight="1" x14ac:dyDescent="0.3">
      <c r="A1" s="3"/>
      <c r="B1" s="4" t="s">
        <v>16</v>
      </c>
      <c r="C1" s="6"/>
      <c r="D1" s="6"/>
      <c r="E1" s="6"/>
      <c r="F1" s="6"/>
      <c r="G1" s="6"/>
      <c r="H1" s="6"/>
      <c r="I1" s="6"/>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ht="45.95" customHeight="1" x14ac:dyDescent="0.3">
      <c r="B2" s="43" t="s">
        <v>17</v>
      </c>
      <c r="C2" s="44"/>
      <c r="D2" s="44"/>
      <c r="E2" s="44"/>
      <c r="F2" s="44"/>
      <c r="G2" s="44"/>
      <c r="H2" s="44"/>
    </row>
    <row r="3" spans="1:257" ht="33.950000000000003" customHeight="1" x14ac:dyDescent="0.3">
      <c r="B3" s="7" t="s">
        <v>20</v>
      </c>
    </row>
    <row r="4" spans="1:257" ht="24.95" customHeight="1" x14ac:dyDescent="0.3">
      <c r="B4" s="8" t="s">
        <v>26</v>
      </c>
    </row>
    <row r="5" spans="1:257" ht="35.1" customHeight="1" thickBot="1" x14ac:dyDescent="0.35">
      <c r="B5" s="38" t="s">
        <v>25</v>
      </c>
    </row>
    <row r="6" spans="1:257" ht="408.95" customHeight="1" x14ac:dyDescent="0.3"/>
    <row r="8" spans="1:257" ht="33.950000000000003" customHeight="1" x14ac:dyDescent="0.3">
      <c r="B8" s="7" t="s">
        <v>28</v>
      </c>
    </row>
    <row r="9" spans="1:257" ht="41.1" customHeight="1" x14ac:dyDescent="0.3">
      <c r="B9" s="45" t="s">
        <v>17</v>
      </c>
      <c r="C9" s="46"/>
      <c r="D9" s="46"/>
      <c r="E9" s="46"/>
      <c r="F9" s="46"/>
      <c r="G9" s="46"/>
      <c r="H9" s="46"/>
    </row>
    <row r="10" spans="1:257" ht="24.95" customHeight="1" x14ac:dyDescent="0.3">
      <c r="B10" s="32" t="s">
        <v>21</v>
      </c>
      <c r="C10" s="33"/>
      <c r="D10" s="36" t="s">
        <v>22</v>
      </c>
      <c r="E10" s="36" t="s">
        <v>23</v>
      </c>
      <c r="F10" s="36" t="s">
        <v>25</v>
      </c>
      <c r="G10" s="36" t="s">
        <v>24</v>
      </c>
    </row>
    <row r="11" spans="1:257" ht="35.1" customHeight="1" x14ac:dyDescent="0.3">
      <c r="B11" s="37" t="s">
        <v>3</v>
      </c>
      <c r="C11" s="39" t="s">
        <v>18</v>
      </c>
      <c r="D11" s="40">
        <f t="shared" ref="D11:D16" si="0">INDEX(E11:G11,MATCH($B$5,$E$10:$G$10,0))</f>
        <v>2750</v>
      </c>
      <c r="E11" s="34">
        <v>2500</v>
      </c>
      <c r="F11" s="34">
        <v>2750</v>
      </c>
      <c r="G11" s="34">
        <v>3000</v>
      </c>
    </row>
    <row r="12" spans="1:257" ht="35.1" customHeight="1" x14ac:dyDescent="0.3">
      <c r="B12" s="37" t="s">
        <v>5</v>
      </c>
      <c r="C12" s="41" t="s">
        <v>4</v>
      </c>
      <c r="D12" s="42">
        <f t="shared" si="0"/>
        <v>0.05</v>
      </c>
      <c r="E12" s="35">
        <v>0.03</v>
      </c>
      <c r="F12" s="35">
        <v>0.05</v>
      </c>
      <c r="G12" s="35">
        <v>0.08</v>
      </c>
    </row>
    <row r="13" spans="1:257" ht="35.1" customHeight="1" x14ac:dyDescent="0.3">
      <c r="B13" s="37" t="s">
        <v>1</v>
      </c>
      <c r="C13" s="41" t="s">
        <v>4</v>
      </c>
      <c r="D13" s="42">
        <f t="shared" si="0"/>
        <v>0.4</v>
      </c>
      <c r="E13" s="35">
        <v>0.45</v>
      </c>
      <c r="F13" s="35">
        <v>0.4</v>
      </c>
      <c r="G13" s="35">
        <v>0.35</v>
      </c>
    </row>
    <row r="14" spans="1:257" ht="35.1" customHeight="1" x14ac:dyDescent="0.3">
      <c r="B14" s="37" t="s">
        <v>2</v>
      </c>
      <c r="C14" s="39" t="s">
        <v>18</v>
      </c>
      <c r="D14" s="40">
        <f t="shared" si="0"/>
        <v>600</v>
      </c>
      <c r="E14" s="34">
        <v>650</v>
      </c>
      <c r="F14" s="34">
        <v>600</v>
      </c>
      <c r="G14" s="34">
        <v>550</v>
      </c>
    </row>
    <row r="15" spans="1:257" ht="35.1" customHeight="1" x14ac:dyDescent="0.3">
      <c r="B15" s="37" t="s">
        <v>9</v>
      </c>
      <c r="C15" s="41" t="s">
        <v>4</v>
      </c>
      <c r="D15" s="42">
        <f t="shared" si="0"/>
        <v>0.03</v>
      </c>
      <c r="E15" s="35">
        <v>0.05</v>
      </c>
      <c r="F15" s="35">
        <v>0.03</v>
      </c>
      <c r="G15" s="35">
        <v>0.01</v>
      </c>
    </row>
    <row r="16" spans="1:257" ht="35.1" customHeight="1" x14ac:dyDescent="0.3">
      <c r="B16" s="37" t="s">
        <v>11</v>
      </c>
      <c r="C16" s="41" t="s">
        <v>4</v>
      </c>
      <c r="D16" s="42">
        <f t="shared" si="0"/>
        <v>0.37</v>
      </c>
      <c r="E16" s="35">
        <v>0.37</v>
      </c>
      <c r="F16" s="35">
        <v>0.37</v>
      </c>
      <c r="G16" s="35">
        <v>0.37</v>
      </c>
    </row>
    <row r="18" spans="2:8" ht="33.950000000000003" customHeight="1" x14ac:dyDescent="0.3">
      <c r="B18" s="7" t="s">
        <v>29</v>
      </c>
    </row>
    <row r="19" spans="2:8" ht="9.9499999999999993" customHeight="1" x14ac:dyDescent="0.3"/>
    <row r="20" spans="2:8" ht="24.95" customHeight="1" x14ac:dyDescent="0.3">
      <c r="B20" s="9" t="s">
        <v>19</v>
      </c>
      <c r="C20" s="10">
        <v>2027</v>
      </c>
      <c r="D20" s="31">
        <f>C20+1</f>
        <v>2028</v>
      </c>
      <c r="E20" s="31">
        <f t="shared" ref="E20:H20" si="1">D20+1</f>
        <v>2029</v>
      </c>
      <c r="F20" s="31">
        <f t="shared" si="1"/>
        <v>2030</v>
      </c>
      <c r="G20" s="31">
        <f t="shared" si="1"/>
        <v>2031</v>
      </c>
      <c r="H20" s="31">
        <f t="shared" si="1"/>
        <v>2032</v>
      </c>
    </row>
    <row r="21" spans="2:8" ht="26.1" customHeight="1" x14ac:dyDescent="0.3">
      <c r="B21" s="11" t="s">
        <v>0</v>
      </c>
      <c r="C21" s="12">
        <f>D11</f>
        <v>2750</v>
      </c>
      <c r="D21" s="12">
        <f>C21*(1+$D$12)</f>
        <v>2887.5</v>
      </c>
      <c r="E21" s="12">
        <f t="shared" ref="E21:H21" si="2">D21*(1+$D$12)</f>
        <v>3031.875</v>
      </c>
      <c r="F21" s="12">
        <f t="shared" si="2"/>
        <v>3183.46875</v>
      </c>
      <c r="G21" s="12">
        <f t="shared" si="2"/>
        <v>3342.6421875000001</v>
      </c>
      <c r="H21" s="12">
        <f t="shared" si="2"/>
        <v>3509.7742968750003</v>
      </c>
    </row>
    <row r="22" spans="2:8" ht="26.1" customHeight="1" x14ac:dyDescent="0.3">
      <c r="B22" s="13" t="s">
        <v>8</v>
      </c>
      <c r="C22" s="14"/>
      <c r="D22" s="14">
        <f>IFERROR(D21/C21-1,"")</f>
        <v>5.0000000000000044E-2</v>
      </c>
      <c r="E22" s="14">
        <f>IFERROR(E21/D21-1,"")</f>
        <v>5.0000000000000044E-2</v>
      </c>
      <c r="F22" s="14">
        <f>IFERROR(F21/E21-1,"")</f>
        <v>5.0000000000000044E-2</v>
      </c>
      <c r="G22" s="14">
        <f>IFERROR(G21/F21-1,"")</f>
        <v>5.0000000000000044E-2</v>
      </c>
      <c r="H22" s="14">
        <f>IFERROR(H21/G21-1,"")</f>
        <v>5.0000000000000044E-2</v>
      </c>
    </row>
    <row r="23" spans="2:8" ht="26.1" customHeight="1" x14ac:dyDescent="0.3">
      <c r="B23" s="15" t="s">
        <v>30</v>
      </c>
      <c r="C23" s="16">
        <f>C21*$D$13</f>
        <v>1100</v>
      </c>
      <c r="D23" s="16">
        <f t="shared" ref="D23:H23" si="3">D21*$D$13</f>
        <v>1155</v>
      </c>
      <c r="E23" s="16">
        <f t="shared" si="3"/>
        <v>1212.75</v>
      </c>
      <c r="F23" s="16">
        <f t="shared" si="3"/>
        <v>1273.3875</v>
      </c>
      <c r="G23" s="16">
        <f t="shared" si="3"/>
        <v>1337.0568750000002</v>
      </c>
      <c r="H23" s="16">
        <f t="shared" si="3"/>
        <v>1403.9097187500001</v>
      </c>
    </row>
    <row r="24" spans="2:8" ht="26.1" customHeight="1" x14ac:dyDescent="0.3">
      <c r="B24" s="17" t="s">
        <v>6</v>
      </c>
      <c r="C24" s="18">
        <f>C21-C23</f>
        <v>1650</v>
      </c>
      <c r="D24" s="18">
        <f t="shared" ref="D24:H24" si="4">D21-D23</f>
        <v>1732.5</v>
      </c>
      <c r="E24" s="18">
        <f t="shared" si="4"/>
        <v>1819.125</v>
      </c>
      <c r="F24" s="18">
        <f t="shared" si="4"/>
        <v>1910.08125</v>
      </c>
      <c r="G24" s="18">
        <f t="shared" si="4"/>
        <v>2005.5853124999999</v>
      </c>
      <c r="H24" s="18">
        <f t="shared" si="4"/>
        <v>2105.8645781250002</v>
      </c>
    </row>
    <row r="25" spans="2:8" ht="26.1" customHeight="1" x14ac:dyDescent="0.3">
      <c r="B25" s="19" t="s">
        <v>7</v>
      </c>
      <c r="C25" s="20">
        <f t="shared" ref="C25:H25" si="5">IFERROR(C24/C21,"")</f>
        <v>0.6</v>
      </c>
      <c r="D25" s="20">
        <f t="shared" si="5"/>
        <v>0.6</v>
      </c>
      <c r="E25" s="20">
        <f t="shared" si="5"/>
        <v>0.6</v>
      </c>
      <c r="F25" s="20">
        <f t="shared" si="5"/>
        <v>0.6</v>
      </c>
      <c r="G25" s="20">
        <f t="shared" si="5"/>
        <v>0.6</v>
      </c>
      <c r="H25" s="20">
        <f t="shared" si="5"/>
        <v>0.6</v>
      </c>
    </row>
    <row r="26" spans="2:8" ht="26.1" customHeight="1" x14ac:dyDescent="0.3">
      <c r="B26" s="21" t="s">
        <v>27</v>
      </c>
      <c r="C26" s="22">
        <f>$D$14</f>
        <v>600</v>
      </c>
      <c r="D26" s="22">
        <f>C26*(1+$D$15)</f>
        <v>618</v>
      </c>
      <c r="E26" s="22">
        <f t="shared" ref="E26:H26" si="6">D26*(1+$D$15)</f>
        <v>636.54</v>
      </c>
      <c r="F26" s="22">
        <f t="shared" si="6"/>
        <v>655.63620000000003</v>
      </c>
      <c r="G26" s="22">
        <f t="shared" si="6"/>
        <v>675.30528600000002</v>
      </c>
      <c r="H26" s="22">
        <f t="shared" si="6"/>
        <v>695.56444457999999</v>
      </c>
    </row>
    <row r="27" spans="2:8" ht="26.1" customHeight="1" x14ac:dyDescent="0.3">
      <c r="B27" s="23" t="s">
        <v>10</v>
      </c>
      <c r="C27" s="24">
        <f>C24-C26</f>
        <v>1050</v>
      </c>
      <c r="D27" s="24">
        <f t="shared" ref="D27:H27" si="7">D24-D26</f>
        <v>1114.5</v>
      </c>
      <c r="E27" s="24">
        <f t="shared" si="7"/>
        <v>1182.585</v>
      </c>
      <c r="F27" s="24">
        <f t="shared" si="7"/>
        <v>1254.4450499999998</v>
      </c>
      <c r="G27" s="24">
        <f t="shared" si="7"/>
        <v>1330.2800264999998</v>
      </c>
      <c r="H27" s="24">
        <f t="shared" si="7"/>
        <v>1410.3001335450003</v>
      </c>
    </row>
    <row r="28" spans="2:8" ht="26.1" customHeight="1" x14ac:dyDescent="0.3">
      <c r="B28" s="25" t="s">
        <v>11</v>
      </c>
      <c r="C28" s="26">
        <f>MAX($D$16*(C27),0)</f>
        <v>388.5</v>
      </c>
      <c r="D28" s="26">
        <f t="shared" ref="D28:H28" si="8">MAX($D$16*(D27),0)</f>
        <v>412.36500000000001</v>
      </c>
      <c r="E28" s="26">
        <f t="shared" si="8"/>
        <v>437.55644999999998</v>
      </c>
      <c r="F28" s="26">
        <f t="shared" si="8"/>
        <v>464.14466849999991</v>
      </c>
      <c r="G28" s="26">
        <f t="shared" si="8"/>
        <v>492.20360980499993</v>
      </c>
      <c r="H28" s="26">
        <f t="shared" si="8"/>
        <v>521.81104941165017</v>
      </c>
    </row>
    <row r="29" spans="2:8" ht="26.1" customHeight="1" x14ac:dyDescent="0.3">
      <c r="B29" s="27" t="s">
        <v>12</v>
      </c>
      <c r="C29" s="28">
        <f>C27-C28</f>
        <v>661.5</v>
      </c>
      <c r="D29" s="28">
        <f t="shared" ref="D29:H29" si="9">D27-D28</f>
        <v>702.13499999999999</v>
      </c>
      <c r="E29" s="28">
        <f t="shared" si="9"/>
        <v>745.02855</v>
      </c>
      <c r="F29" s="28">
        <f t="shared" si="9"/>
        <v>790.30038149999996</v>
      </c>
      <c r="G29" s="28">
        <f t="shared" si="9"/>
        <v>838.07641669499992</v>
      </c>
      <c r="H29" s="28">
        <f t="shared" si="9"/>
        <v>888.48908413335016</v>
      </c>
    </row>
    <row r="30" spans="2:8" ht="26.1" customHeight="1" x14ac:dyDescent="0.3">
      <c r="B30" s="29" t="s">
        <v>13</v>
      </c>
      <c r="C30" s="30">
        <f t="shared" ref="C30:H30" si="10">IFERROR(C29/C21,"")</f>
        <v>0.24054545454545453</v>
      </c>
      <c r="D30" s="30">
        <f t="shared" si="10"/>
        <v>0.24316363636363636</v>
      </c>
      <c r="E30" s="30">
        <f t="shared" si="10"/>
        <v>0.24573194805194806</v>
      </c>
      <c r="F30" s="30">
        <f t="shared" si="10"/>
        <v>0.24825133951762521</v>
      </c>
      <c r="G30" s="30">
        <f t="shared" si="10"/>
        <v>0.25072274257443233</v>
      </c>
      <c r="H30" s="30">
        <f t="shared" si="10"/>
        <v>0.25314707128730035</v>
      </c>
    </row>
    <row r="31" spans="2:8" ht="20.100000000000001" customHeight="1" x14ac:dyDescent="0.3"/>
  </sheetData>
  <mergeCells count="2">
    <mergeCell ref="B2:H2"/>
    <mergeCell ref="B9:H9"/>
  </mergeCells>
  <dataValidations count="1">
    <dataValidation type="list" allowBlank="1" showInputMessage="1" showErrorMessage="1" sqref="B5" xr:uid="{FDFDAF11-91D6-47DB-833E-196FE0ACB54A}">
      <formula1>$E$10:$G$10</formula1>
    </dataValidation>
  </dataValidations>
  <pageMargins left="0.4" right="0.3" top="0.4" bottom="0.4" header="0" footer="0"/>
  <pageSetup scale="82" fitToHeight="0" orientation="landscape" horizontalDpi="0" verticalDpi="0"/>
  <rowBreaks count="1" manualBreakCount="1">
    <brk id="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4327-43DD-6047-9B9E-2C1D76FB7B07}">
  <sheetPr>
    <tabColor theme="1" tint="0.34998626667073579"/>
  </sheetPr>
  <dimension ref="B1:B2"/>
  <sheetViews>
    <sheetView showGridLines="0" workbookViewId="0">
      <selection activeCell="AJ87" sqref="AJ87"/>
    </sheetView>
  </sheetViews>
  <sheetFormatPr defaultColWidth="10.85546875" defaultRowHeight="15" x14ac:dyDescent="0.25"/>
  <cols>
    <col min="1" max="1" width="3.28515625" style="1" customWidth="1"/>
    <col min="2" max="2" width="88.28515625" style="1" customWidth="1"/>
    <col min="3" max="16384" width="10.85546875" style="1"/>
  </cols>
  <sheetData>
    <row r="1" spans="2:2" ht="20.100000000000001" customHeight="1" x14ac:dyDescent="0.25"/>
    <row r="2" spans="2:2" ht="111" customHeight="1" x14ac:dyDescent="0.25">
      <c r="B2" s="2"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Scenario Analysis</vt:lpstr>
      <vt:lpstr>EXAMPLE - Scenario Analysis</vt:lpstr>
      <vt:lpstr>- Disclaimer -</vt:lpstr>
      <vt:lpstr>'BLANK - Scenario Analysis'!Print_Area</vt:lpstr>
      <vt:lpstr>'EXAMPLE - Scenario Analysis'!Print_Area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Kayla Franssen</cp:lastModifiedBy>
  <dcterms:created xsi:type="dcterms:W3CDTF">2019-05-09T11:18:20Z</dcterms:created>
  <dcterms:modified xsi:type="dcterms:W3CDTF">2024-09-25T02:29:51Z</dcterms:modified>
  <cp:category/>
</cp:coreProperties>
</file>